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480" windowHeight="9030" activeTab="0"/>
  </bookViews>
  <sheets>
    <sheet name="รายรับจริง - รายจ่ายจริง" sheetId="1" r:id="rId1"/>
  </sheets>
  <definedNames>
    <definedName name="_xlnm.Print_Area" localSheetId="0">'รายรับจริง - รายจ่ายจริง'!$A$2:$P$69</definedName>
  </definedNames>
  <calcPr fullCalcOnLoad="1"/>
</workbook>
</file>

<file path=xl/sharedStrings.xml><?xml version="1.0" encoding="utf-8"?>
<sst xmlns="http://schemas.openxmlformats.org/spreadsheetml/2006/main" count="138" uniqueCount="120">
  <si>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</si>
  <si>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</si>
  <si>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</si>
  <si>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</si>
  <si>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</si>
  <si>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</si>
  <si>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</si>
  <si>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</si>
  <si>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</si>
  <si>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</si>
  <si>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</si>
  <si>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</si>
  <si>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</si>
  <si>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</si>
  <si>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</si>
  <si>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</si>
  <si>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</si>
  <si>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</si>
  <si>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</si>
  <si>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</si>
  <si>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</si>
  <si>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</si>
  <si>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</si>
  <si>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</si>
  <si>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</si>
  <si>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</si>
  <si>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</si>
  <si>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</si>
  <si>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</si>
  <si>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</si>
  <si>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</si>
  <si>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</si>
  <si>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1.2.4.2 อื่นๆ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</si>
  <si>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</si>
  <si>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</si>
  <si>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</si>
  <si>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</si>
  <si>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</si>
  <si>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</si>
  <si>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</si>
  <si>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</si>
  <si>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</si>
  <si>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</si>
  <si>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</si>
  <si>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</si>
  <si>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</si>
  <si>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</si>
  <si>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</si>
  <si>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</si>
  <si>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</si>
  <si>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</si>
  <si>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</si>
  <si>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</si>
  <si>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</si>
  <si>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</si>
  <si>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</si>
  <si>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</si>
  <si>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</si>
  <si>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</si>
  <si>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</si>
  <si>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</si>
  <si>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</si>
  <si>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</si>
  <si>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</si>
  <si>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</si>
  <si>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</si>
  <si>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</si>
  <si>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</si>
  <si>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</si>
  <si>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</si>
  <si>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</si>
  <si>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>6. รวมรายจ่าย (1+2+3+4+5)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</si>
  <si>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</si>
  <si>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</si>
  <si>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</si>
  <si>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</si>
  <si>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</si>
  <si>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</si>
  <si>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</si>
  <si>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</si>
  <si>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</si>
  <si>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</si>
  <si>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</si>
  <si>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</si>
  <si>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4.4 อื่นๆ ระบุ.........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</si>
  <si>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</si>
  <si>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</si>
  <si>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2. เงินทุนสำรองเงินสะสม</t>
  </si>
  <si>
    <r>
      <t>4.2 เงินสะสม</t>
    </r>
    <r>
      <rPr>
        <b/>
        <i/>
        <vertAlign val="superscript"/>
        <sz val="16"/>
        <rFont val="TH SarabunPSK"/>
        <family val="2"/>
      </rPr>
      <t xml:space="preserve"> 1/</t>
    </r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</si>
  <si>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</si>
  <si>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>บาท</t>
  </si>
  <si>
    <t xml:space="preserve">3. เงินสะสมที่สามารถนำไปใช้ได้ </t>
  </si>
  <si>
    <t>1. เงินสะสม</t>
  </si>
  <si>
    <t xml:space="preserve">    6.2 เงินกู้จาก กสท. และ กสอ.</t>
  </si>
  <si>
    <t>2.1 เงินเดือน (ฝ่ายการเมือง)</t>
  </si>
  <si>
    <t>2.2 เงินเดือน (ฝ่ายประจำ)</t>
  </si>
  <si>
    <t>2.3 ค่าตอบแทน</t>
  </si>
  <si>
    <t>2.4 ค่าใช้สอย</t>
  </si>
  <si>
    <t>2.5 ค่าวัสดุ</t>
  </si>
  <si>
    <t>2.6 หมวดค่าสาธารณูปโภค</t>
  </si>
  <si>
    <t>2.7 หมวดเงินอุดหนุน</t>
  </si>
  <si>
    <t>2.8 หมวดรายจ่ายอื่นๆ</t>
  </si>
  <si>
    <t xml:space="preserve">    1.1.1 ภาษีที่ดินและสิ่งปลูกสร้าง</t>
  </si>
  <si>
    <t xml:space="preserve">    1.1.2 ภาษีโรงเรือนและที่ดิน</t>
  </si>
  <si>
    <t xml:space="preserve">    1.1.3 ภาษีบำรุงท้องที่</t>
  </si>
  <si>
    <t xml:space="preserve">    1.1.4 ภาษีป้าย</t>
  </si>
  <si>
    <t xml:space="preserve">    1.1.5 อากรฆ่าสัตว์</t>
  </si>
  <si>
    <t xml:space="preserve">    1.1.6 อากรรังนกอีแอ่น</t>
  </si>
  <si>
    <t xml:space="preserve">    1.1.7 ภาษีบำรุง อบจ.จากยาสูบ</t>
  </si>
  <si>
    <t xml:space="preserve">    1.1.8 ภาษีบำรุง อบจ.จากน้ำมัน</t>
  </si>
  <si>
    <t xml:space="preserve">    1.1.9 ค่าธรรมเนียมบำรุง อบจ. จากผู้เข้าพักในโรงแรม</t>
  </si>
  <si>
    <t>รายรับ</t>
  </si>
  <si>
    <t>รายจ่าย</t>
  </si>
  <si>
    <t>กรอกข้อมูล
เฉพาะตารางสีขาว</t>
  </si>
  <si>
    <t>ปีงบประมาณ 2564</t>
  </si>
  <si>
    <t>ข้อมูลเงินสะสม ณ วันที่ 30 กันยายน 2563</t>
  </si>
  <si>
    <t>ตารางรายรับจริง ปีงบประมาณ 2563</t>
  </si>
  <si>
    <t xml:space="preserve">องค์การบริหารส่วนตำบลช่องสามหมอ  อำเภอคอนสวรรค์  จังหวัดชัยภูมิ  </t>
  </si>
  <si>
    <t>รหัส อปท.  6360302</t>
  </si>
  <si>
    <t>ชื่อองค์กรปกครองส่วนท้องถิ่น องค์การบริหารส่วนตำบล ช่องสามหมอ  อำเภอคอนสวรรค์  จังหวัดชัยภูมิ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</si>
</sst>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i/>
      <vertAlign val="superscript"/>
      <sz val="16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20"/>
      <color indexed="8"/>
      <name val="TH SarabunIT๙"/>
      <family val="2"/>
    </font>
    <font>
      <b/>
      <sz val="36"/>
      <name val="TH SarabunPSK"/>
      <family val="2"/>
    </font>
    <font>
      <b/>
      <sz val="20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22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>
        <color rgb="FF7030A0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3" fontId="6" fillId="0" borderId="11" xfId="40" applyFont="1" applyFill="1" applyBorder="1" applyAlignment="1" applyProtection="1">
      <alignment/>
      <protection locked="0"/>
    </xf>
    <xf numFmtId="43" fontId="3" fillId="0" borderId="11" xfId="40" applyFont="1" applyFill="1" applyBorder="1" applyAlignment="1" applyProtection="1">
      <alignment/>
      <protection locked="0"/>
    </xf>
    <xf numFmtId="43" fontId="4" fillId="0" borderId="11" xfId="40" applyFont="1" applyFill="1" applyBorder="1" applyAlignment="1" applyProtection="1">
      <alignment/>
      <protection locked="0"/>
    </xf>
    <xf numFmtId="43" fontId="3" fillId="0" borderId="12" xfId="40" applyFont="1" applyFill="1" applyBorder="1" applyAlignment="1" applyProtection="1">
      <alignment/>
      <protection locked="0"/>
    </xf>
    <xf numFmtId="43" fontId="5" fillId="0" borderId="11" xfId="40" applyFont="1" applyFill="1" applyBorder="1" applyAlignment="1" applyProtection="1">
      <alignment/>
      <protection locked="0"/>
    </xf>
    <xf numFmtId="43" fontId="5" fillId="0" borderId="13" xfId="40" applyFont="1" applyFill="1" applyBorder="1" applyAlignment="1" applyProtection="1">
      <alignment/>
      <protection locked="0"/>
    </xf>
    <xf numFmtId="43" fontId="5" fillId="0" borderId="12" xfId="4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3" fontId="2" fillId="7" borderId="12" xfId="40" applyFont="1" applyFill="1" applyBorder="1" applyAlignment="1" applyProtection="1">
      <alignment/>
      <protection/>
    </xf>
    <xf numFmtId="43" fontId="2" fillId="7" borderId="11" xfId="40" applyFont="1" applyFill="1" applyBorder="1" applyAlignment="1" applyProtection="1">
      <alignment/>
      <protection/>
    </xf>
    <xf numFmtId="43" fontId="4" fillId="7" borderId="11" xfId="40" applyFont="1" applyFill="1" applyBorder="1" applyAlignment="1" applyProtection="1">
      <alignment/>
      <protection/>
    </xf>
    <xf numFmtId="43" fontId="3" fillId="7" borderId="11" xfId="40" applyFont="1" applyFill="1" applyBorder="1" applyAlignment="1" applyProtection="1">
      <alignment/>
      <protection/>
    </xf>
    <xf numFmtId="43" fontId="8" fillId="7" borderId="14" xfId="40" applyFont="1" applyFill="1" applyBorder="1" applyAlignment="1" applyProtection="1">
      <alignment/>
      <protection/>
    </xf>
    <xf numFmtId="43" fontId="8" fillId="7" borderId="15" xfId="40" applyFont="1" applyFill="1" applyBorder="1" applyAlignment="1" applyProtection="1">
      <alignment/>
      <protection/>
    </xf>
    <xf numFmtId="43" fontId="2" fillId="33" borderId="16" xfId="4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3" fontId="3" fillId="33" borderId="17" xfId="40" applyFont="1" applyFill="1" applyBorder="1" applyAlignment="1" applyProtection="1">
      <alignment/>
      <protection/>
    </xf>
    <xf numFmtId="43" fontId="3" fillId="33" borderId="12" xfId="40" applyFont="1" applyFill="1" applyBorder="1" applyAlignment="1" applyProtection="1">
      <alignment/>
      <protection/>
    </xf>
    <xf numFmtId="43" fontId="3" fillId="33" borderId="16" xfId="40" applyFont="1" applyFill="1" applyBorder="1" applyAlignment="1" applyProtection="1">
      <alignment/>
      <protection/>
    </xf>
    <xf numFmtId="43" fontId="2" fillId="33" borderId="18" xfId="40" applyFont="1" applyFill="1" applyBorder="1" applyAlignment="1" applyProtection="1">
      <alignment/>
      <protection/>
    </xf>
    <xf numFmtId="43" fontId="3" fillId="33" borderId="19" xfId="40" applyFont="1" applyFill="1" applyBorder="1" applyAlignment="1" applyProtection="1">
      <alignment/>
      <protection/>
    </xf>
    <xf numFmtId="43" fontId="3" fillId="33" borderId="11" xfId="40" applyFont="1" applyFill="1" applyBorder="1" applyAlignment="1" applyProtection="1">
      <alignment/>
      <protection/>
    </xf>
    <xf numFmtId="43" fontId="3" fillId="33" borderId="18" xfId="4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43" fontId="2" fillId="33" borderId="17" xfId="40" applyFont="1" applyFill="1" applyBorder="1" applyAlignment="1" applyProtection="1">
      <alignment/>
      <protection/>
    </xf>
    <xf numFmtId="43" fontId="2" fillId="33" borderId="12" xfId="40" applyFont="1" applyFill="1" applyBorder="1" applyAlignment="1" applyProtection="1">
      <alignment/>
      <protection/>
    </xf>
    <xf numFmtId="43" fontId="2" fillId="33" borderId="20" xfId="4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3" fontId="3" fillId="33" borderId="21" xfId="40" applyFont="1" applyFill="1" applyBorder="1" applyAlignment="1" applyProtection="1">
      <alignment/>
      <protection/>
    </xf>
    <xf numFmtId="43" fontId="3" fillId="33" borderId="14" xfId="40" applyFont="1" applyFill="1" applyBorder="1" applyAlignment="1" applyProtection="1">
      <alignment/>
      <protection/>
    </xf>
    <xf numFmtId="43" fontId="3" fillId="33" borderId="20" xfId="40" applyFont="1" applyFill="1" applyBorder="1" applyAlignment="1" applyProtection="1">
      <alignment/>
      <protection/>
    </xf>
    <xf numFmtId="43" fontId="2" fillId="33" borderId="22" xfId="40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43" fontId="3" fillId="33" borderId="24" xfId="40" applyFont="1" applyFill="1" applyBorder="1" applyAlignment="1" applyProtection="1">
      <alignment/>
      <protection/>
    </xf>
    <xf numFmtId="43" fontId="3" fillId="33" borderId="25" xfId="40" applyFont="1" applyFill="1" applyBorder="1" applyAlignment="1" applyProtection="1">
      <alignment/>
      <protection/>
    </xf>
    <xf numFmtId="43" fontId="3" fillId="33" borderId="22" xfId="40" applyFont="1" applyFill="1" applyBorder="1" applyAlignment="1" applyProtection="1">
      <alignment/>
      <protection/>
    </xf>
    <xf numFmtId="43" fontId="9" fillId="7" borderId="12" xfId="40" applyFont="1" applyFill="1" applyBorder="1" applyAlignment="1" applyProtection="1">
      <alignment/>
      <protection/>
    </xf>
    <xf numFmtId="43" fontId="5" fillId="7" borderId="11" xfId="40" applyFont="1" applyFill="1" applyBorder="1" applyAlignment="1" applyProtection="1">
      <alignment/>
      <protection/>
    </xf>
    <xf numFmtId="43" fontId="6" fillId="7" borderId="11" xfId="40" applyFont="1" applyFill="1" applyBorder="1" applyAlignment="1" applyProtection="1">
      <alignment/>
      <protection/>
    </xf>
    <xf numFmtId="43" fontId="4" fillId="7" borderId="11" xfId="40" applyFont="1" applyFill="1" applyBorder="1" applyAlignment="1" applyProtection="1">
      <alignment/>
      <protection/>
    </xf>
    <xf numFmtId="43" fontId="8" fillId="7" borderId="15" xfId="40" applyFont="1" applyFill="1" applyBorder="1" applyAlignment="1" applyProtection="1">
      <alignment/>
      <protection/>
    </xf>
    <xf numFmtId="43" fontId="6" fillId="33" borderId="17" xfId="40" applyFont="1" applyFill="1" applyBorder="1" applyAlignment="1" applyProtection="1">
      <alignment/>
      <protection/>
    </xf>
    <xf numFmtId="43" fontId="6" fillId="33" borderId="12" xfId="40" applyFont="1" applyFill="1" applyBorder="1" applyAlignment="1" applyProtection="1">
      <alignment/>
      <protection/>
    </xf>
    <xf numFmtId="43" fontId="6" fillId="33" borderId="16" xfId="40" applyFont="1" applyFill="1" applyBorder="1" applyAlignment="1" applyProtection="1">
      <alignment/>
      <protection/>
    </xf>
    <xf numFmtId="43" fontId="6" fillId="33" borderId="19" xfId="40" applyFont="1" applyFill="1" applyBorder="1" applyAlignment="1" applyProtection="1">
      <alignment/>
      <protection/>
    </xf>
    <xf numFmtId="43" fontId="6" fillId="33" borderId="11" xfId="40" applyFont="1" applyFill="1" applyBorder="1" applyAlignment="1" applyProtection="1">
      <alignment/>
      <protection/>
    </xf>
    <xf numFmtId="43" fontId="6" fillId="33" borderId="18" xfId="40" applyFont="1" applyFill="1" applyBorder="1" applyAlignment="1" applyProtection="1">
      <alignment/>
      <protection/>
    </xf>
    <xf numFmtId="43" fontId="2" fillId="33" borderId="26" xfId="40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3" fontId="6" fillId="33" borderId="27" xfId="40" applyFont="1" applyFill="1" applyBorder="1" applyAlignment="1" applyProtection="1">
      <alignment/>
      <protection/>
    </xf>
    <xf numFmtId="43" fontId="6" fillId="33" borderId="15" xfId="40" applyFont="1" applyFill="1" applyBorder="1" applyAlignment="1" applyProtection="1">
      <alignment/>
      <protection/>
    </xf>
    <xf numFmtId="43" fontId="6" fillId="33" borderId="26" xfId="4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4" fontId="4" fillId="7" borderId="17" xfId="0" applyNumberFormat="1" applyFont="1" applyFill="1" applyBorder="1" applyAlignment="1" applyProtection="1">
      <alignment/>
      <protection/>
    </xf>
    <xf numFmtId="4" fontId="4" fillId="7" borderId="19" xfId="0" applyNumberFormat="1" applyFont="1" applyFill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horizontal="left" indent="1"/>
      <protection/>
    </xf>
    <xf numFmtId="4" fontId="4" fillId="7" borderId="19" xfId="0" applyNumberFormat="1" applyFont="1" applyFill="1" applyBorder="1" applyAlignment="1" applyProtection="1">
      <alignment horizontal="left"/>
      <protection/>
    </xf>
    <xf numFmtId="4" fontId="6" fillId="0" borderId="19" xfId="0" applyNumberFormat="1" applyFont="1" applyBorder="1" applyAlignment="1" applyProtection="1">
      <alignment horizontal="left"/>
      <protection/>
    </xf>
    <xf numFmtId="4" fontId="4" fillId="7" borderId="17" xfId="0" applyNumberFormat="1" applyFont="1" applyFill="1" applyBorder="1" applyAlignment="1" applyProtection="1">
      <alignment horizontal="left"/>
      <protection/>
    </xf>
    <xf numFmtId="4" fontId="7" fillId="7" borderId="21" xfId="0" applyNumberFormat="1" applyFont="1" applyFill="1" applyBorder="1" applyAlignment="1" applyProtection="1">
      <alignment horizontal="center"/>
      <protection/>
    </xf>
    <xf numFmtId="4" fontId="4" fillId="0" borderId="17" xfId="0" applyNumberFormat="1" applyFont="1" applyBorder="1" applyAlignment="1" applyProtection="1">
      <alignment horizontal="left"/>
      <protection/>
    </xf>
    <xf numFmtId="4" fontId="4" fillId="0" borderId="19" xfId="0" applyNumberFormat="1" applyFont="1" applyBorder="1" applyAlignment="1" applyProtection="1">
      <alignment horizontal="left"/>
      <protection/>
    </xf>
    <xf numFmtId="4" fontId="7" fillId="7" borderId="27" xfId="0" applyNumberFormat="1" applyFont="1" applyFill="1" applyBorder="1" applyAlignment="1" applyProtection="1">
      <alignment horizontal="center"/>
      <protection/>
    </xf>
    <xf numFmtId="4" fontId="6" fillId="7" borderId="19" xfId="0" applyNumberFormat="1" applyFont="1" applyFill="1" applyBorder="1" applyAlignment="1" applyProtection="1">
      <alignment horizontal="left" indent="1"/>
      <protection/>
    </xf>
    <xf numFmtId="4" fontId="6" fillId="0" borderId="19" xfId="0" applyNumberFormat="1" applyFont="1" applyBorder="1" applyAlignment="1" applyProtection="1">
      <alignment horizontal="left" indent="2"/>
      <protection/>
    </xf>
    <xf numFmtId="4" fontId="7" fillId="7" borderId="27" xfId="0" applyNumberFormat="1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43" fontId="5" fillId="0" borderId="34" xfId="40" applyFont="1" applyFill="1" applyBorder="1" applyAlignment="1" applyProtection="1">
      <alignment vertical="center"/>
      <protection locked="0"/>
    </xf>
    <xf numFmtId="43" fontId="5" fillId="0" borderId="33" xfId="40" applyFont="1" applyFill="1" applyBorder="1" applyAlignment="1" applyProtection="1">
      <alignment vertical="center"/>
      <protection locked="0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53" fillId="0" borderId="37" xfId="0" applyFont="1" applyFill="1" applyBorder="1" applyAlignment="1" applyProtection="1">
      <alignment/>
      <protection locked="0"/>
    </xf>
    <xf numFmtId="0" fontId="3" fillId="0" borderId="38" xfId="0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3" fillId="0" borderId="37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38" xfId="0" applyFont="1" applyBorder="1" applyAlignment="1">
      <alignment horizontal="left" readingOrder="1"/>
    </xf>
    <xf numFmtId="0" fontId="54" fillId="0" borderId="39" xfId="0" applyFont="1" applyBorder="1" applyAlignment="1">
      <alignment/>
    </xf>
    <xf numFmtId="0" fontId="54" fillId="0" borderId="23" xfId="0" applyFont="1" applyBorder="1" applyAlignment="1">
      <alignment/>
    </xf>
    <xf numFmtId="0" fontId="3" fillId="33" borderId="40" xfId="0" applyFont="1" applyFill="1" applyBorder="1" applyAlignment="1">
      <alignment horizontal="left" readingOrder="1"/>
    </xf>
    <xf numFmtId="4" fontId="6" fillId="0" borderId="19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5" fillId="33" borderId="35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55" fillId="33" borderId="36" xfId="0" applyFont="1" applyFill="1" applyBorder="1" applyAlignment="1" applyProtection="1">
      <alignment horizontal="center" vertical="center" wrapText="1"/>
      <protection/>
    </xf>
    <xf numFmtId="0" fontId="55" fillId="33" borderId="37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5" fillId="33" borderId="38" xfId="0" applyFont="1" applyFill="1" applyBorder="1" applyAlignment="1" applyProtection="1">
      <alignment horizontal="center" vertical="center" wrapText="1"/>
      <protection/>
    </xf>
    <xf numFmtId="0" fontId="55" fillId="33" borderId="39" xfId="0" applyFont="1" applyFill="1" applyBorder="1" applyAlignment="1" applyProtection="1">
      <alignment horizontal="center" vertical="center" wrapText="1"/>
      <protection/>
    </xf>
    <xf numFmtId="0" fontId="55" fillId="33" borderId="23" xfId="0" applyFont="1" applyFill="1" applyBorder="1" applyAlignment="1" applyProtection="1">
      <alignment horizontal="center" vertical="center" wrapText="1"/>
      <protection/>
    </xf>
    <xf numFmtId="0" fontId="55" fillId="33" borderId="41" xfId="0" applyFont="1" applyFill="1" applyBorder="1" applyAlignment="1" applyProtection="1">
      <alignment horizontal="center" vertical="center" wrapText="1"/>
      <protection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12" fillId="0" borderId="43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4" fontId="13" fillId="33" borderId="46" xfId="0" applyNumberFormat="1" applyFont="1" applyFill="1" applyBorder="1" applyAlignment="1" applyProtection="1">
      <alignment horizontal="center" vertical="center"/>
      <protection/>
    </xf>
    <xf numFmtId="4" fontId="13" fillId="33" borderId="24" xfId="0" applyNumberFormat="1" applyFont="1" applyFill="1" applyBorder="1" applyAlignment="1" applyProtection="1">
      <alignment horizontal="center" vertical="center"/>
      <protection/>
    </xf>
    <xf numFmtId="4" fontId="4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4" fillId="0" borderId="52" xfId="0" applyNumberFormat="1" applyFont="1" applyBorder="1" applyAlignment="1">
      <alignment horizontal="left" vertical="center"/>
    </xf>
    <xf numFmtId="4" fontId="4" fillId="0" borderId="53" xfId="0" applyNumberFormat="1" applyFont="1" applyBorder="1" applyAlignment="1">
      <alignment horizontal="left" vertical="center"/>
    </xf>
    <xf numFmtId="4" fontId="4" fillId="0" borderId="54" xfId="0" applyNumberFormat="1" applyFont="1" applyBorder="1" applyAlignment="1">
      <alignment horizontal="left" vertical="center"/>
    </xf>
    <xf numFmtId="4" fontId="4" fillId="0" borderId="55" xfId="0" applyNumberFormat="1" applyFont="1" applyBorder="1" applyAlignment="1">
      <alignment horizontal="left" vertical="center"/>
    </xf>
    <xf numFmtId="4" fontId="4" fillId="0" borderId="56" xfId="0" applyNumberFormat="1" applyFont="1" applyBorder="1" applyAlignment="1">
      <alignment horizontal="left" vertical="center"/>
    </xf>
    <xf numFmtId="4" fontId="4" fillId="0" borderId="57" xfId="0" applyNumberFormat="1" applyFont="1" applyBorder="1" applyAlignment="1">
      <alignment horizontal="left" vertical="center"/>
    </xf>
    <xf numFmtId="4" fontId="4" fillId="0" borderId="58" xfId="0" applyNumberFormat="1" applyFont="1" applyBorder="1" applyAlignment="1">
      <alignment horizontal="left" vertical="center"/>
    </xf>
    <xf numFmtId="4" fontId="4" fillId="0" borderId="59" xfId="0" applyNumberFormat="1" applyFont="1" applyBorder="1" applyAlignment="1">
      <alignment horizontal="left" vertical="center"/>
    </xf>
    <xf numFmtId="4" fontId="4" fillId="0" borderId="60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Followed Hyperlink" xfId="35"/>
    <cellStyle name="Hyperlink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จุลภาค 2" xfId="44"/>
    <cellStyle name="จุลภาค 73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5"/>
  <sheetViews>
    <sheetView tabSelected="1" zoomScale="70" zoomScaleNormal="70" zoomScaleSheetLayoutView="115" zoomScalePageLayoutView="0" workbookViewId="0" topLeftCell="A10">
      <selection activeCell="J36" sqref="J36"/>
    </sheetView>
  </sheetViews>
  <sheetFormatPr defaultColWidth="9.140625" defaultRowHeight="15"/>
  <cols>
    <col min="1" max="1" width="2.7109375" style="3" customWidth="1"/>
    <col min="2" max="2" width="48.8515625" style="12" bestFit="1" customWidth="1"/>
    <col min="3" max="15" width="15.57421875" style="12" customWidth="1"/>
    <col min="16" max="16" width="3.140625" style="12" customWidth="1"/>
    <col min="17" max="20" width="15.57421875" style="3" customWidth="1"/>
    <col min="21" max="16384" width="9.00390625" style="3" customWidth="1"/>
  </cols>
  <sheetData>
    <row r="1" spans="2:26" ht="27" customHeight="1" thickBot="1">
      <c r="B1" s="105" t="s">
        <v>116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96" t="s">
        <v>113</v>
      </c>
      <c r="V1" s="97"/>
      <c r="W1" s="97"/>
      <c r="X1" s="98"/>
      <c r="Y1"/>
      <c r="Z1"/>
    </row>
    <row r="2" spans="1:26" ht="27" customHeight="1" thickBot="1">
      <c r="A2" s="4"/>
      <c r="B2" s="108" t="s">
        <v>117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99"/>
      <c r="V2" s="100"/>
      <c r="W2" s="100"/>
      <c r="X2" s="101"/>
      <c r="Y2"/>
      <c r="Z2"/>
    </row>
    <row r="3" spans="1:26" ht="27" customHeight="1" thickBot="1">
      <c r="A3" s="4"/>
      <c r="B3" s="108" t="s">
        <v>118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99"/>
      <c r="V3" s="100"/>
      <c r="W3" s="100"/>
      <c r="X3" s="101"/>
      <c r="Y3"/>
      <c r="Z3"/>
    </row>
    <row r="4" spans="2:26" s="91" customFormat="1" ht="18" customHeight="1">
      <c r="B4" s="114" t="s">
        <v>111</v>
      </c>
      <c r="C4" s="111" t="s">
        <v>114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92"/>
      <c r="Q4" s="57"/>
      <c r="R4" s="58"/>
      <c r="S4" s="58"/>
      <c r="T4" s="59"/>
      <c r="U4" s="99"/>
      <c r="V4" s="100"/>
      <c r="W4" s="100"/>
      <c r="X4" s="101"/>
      <c r="Y4"/>
      <c r="Z4"/>
    </row>
    <row r="5" spans="2:26" s="91" customFormat="1" ht="18" customHeight="1" thickBot="1">
      <c r="B5" s="115"/>
      <c r="C5" s="61" t="s">
        <v>1</v>
      </c>
      <c r="D5" s="61" t="s">
        <v>2</v>
      </c>
      <c r="E5" s="61" t="s">
        <v>3</v>
      </c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75" t="s">
        <v>13</v>
      </c>
      <c r="P5" s="93"/>
      <c r="Q5" s="60" t="s">
        <v>14</v>
      </c>
      <c r="R5" s="61" t="s">
        <v>15</v>
      </c>
      <c r="S5" s="61" t="s">
        <v>16</v>
      </c>
      <c r="T5" s="75" t="s">
        <v>17</v>
      </c>
      <c r="U5" s="102"/>
      <c r="V5" s="103"/>
      <c r="W5" s="103"/>
      <c r="X5" s="104"/>
      <c r="Y5"/>
      <c r="Z5"/>
    </row>
    <row r="6" spans="2:26" ht="20.25" customHeight="1">
      <c r="B6" s="62" t="s">
        <v>18</v>
      </c>
      <c r="C6" s="13">
        <f aca="true" t="shared" si="0" ref="C6:N6">C7+C17</f>
        <v>156</v>
      </c>
      <c r="D6" s="13">
        <f t="shared" si="0"/>
        <v>28417</v>
      </c>
      <c r="E6" s="13">
        <f t="shared" si="0"/>
        <v>12948.72</v>
      </c>
      <c r="F6" s="13">
        <f t="shared" si="0"/>
        <v>102653.41</v>
      </c>
      <c r="G6" s="13">
        <f t="shared" si="0"/>
        <v>19046.1</v>
      </c>
      <c r="H6" s="13">
        <f t="shared" si="0"/>
        <v>120043.76999999999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9">
        <f aca="true" t="shared" si="1" ref="O6:O59">Q6+R6+S6+T6</f>
        <v>283265</v>
      </c>
      <c r="P6" s="20"/>
      <c r="Q6" s="21">
        <f aca="true" t="shared" si="2" ref="Q6:Q59">SUM(C6:E6)</f>
        <v>41521.72</v>
      </c>
      <c r="R6" s="22">
        <f aca="true" t="shared" si="3" ref="R6:R59">SUM(F6:H6)</f>
        <v>241743.28</v>
      </c>
      <c r="S6" s="22">
        <f aca="true" t="shared" si="4" ref="S6:S59">SUM(I6:K6)</f>
        <v>0</v>
      </c>
      <c r="T6" s="23">
        <f aca="true" t="shared" si="5" ref="T6:T59">SUM(L6:N6)</f>
        <v>0</v>
      </c>
      <c r="Y6"/>
      <c r="Z6"/>
    </row>
    <row r="7" spans="2:26" ht="20.25" customHeight="1">
      <c r="B7" s="63" t="s">
        <v>19</v>
      </c>
      <c r="C7" s="14">
        <f>SUM(C8:C16)</f>
        <v>0</v>
      </c>
      <c r="D7" s="14">
        <f aca="true" t="shared" si="6" ref="D7:N7">SUM(D8:D16)</f>
        <v>0</v>
      </c>
      <c r="E7" s="14">
        <f t="shared" si="6"/>
        <v>0</v>
      </c>
      <c r="F7" s="14">
        <f t="shared" si="6"/>
        <v>0</v>
      </c>
      <c r="G7" s="14">
        <f t="shared" si="6"/>
        <v>0</v>
      </c>
      <c r="H7" s="14">
        <f t="shared" si="6"/>
        <v>73340.12</v>
      </c>
      <c r="I7" s="14">
        <f t="shared" si="6"/>
        <v>0</v>
      </c>
      <c r="J7" s="14">
        <f t="shared" si="6"/>
        <v>0</v>
      </c>
      <c r="K7" s="14">
        <f t="shared" si="6"/>
        <v>0</v>
      </c>
      <c r="L7" s="14">
        <f t="shared" si="6"/>
        <v>0</v>
      </c>
      <c r="M7" s="14">
        <f t="shared" si="6"/>
        <v>0</v>
      </c>
      <c r="N7" s="14">
        <f t="shared" si="6"/>
        <v>0</v>
      </c>
      <c r="O7" s="24">
        <f t="shared" si="1"/>
        <v>73340.12</v>
      </c>
      <c r="P7" s="20"/>
      <c r="Q7" s="25">
        <f t="shared" si="2"/>
        <v>0</v>
      </c>
      <c r="R7" s="26">
        <f t="shared" si="3"/>
        <v>73340.12</v>
      </c>
      <c r="S7" s="26">
        <f t="shared" si="4"/>
        <v>0</v>
      </c>
      <c r="T7" s="27">
        <f t="shared" si="5"/>
        <v>0</v>
      </c>
      <c r="Y7"/>
      <c r="Z7"/>
    </row>
    <row r="8" spans="2:20" ht="20.25" customHeight="1">
      <c r="B8" s="90" t="s">
        <v>102</v>
      </c>
      <c r="C8" s="5"/>
      <c r="D8" s="5"/>
      <c r="E8" s="5"/>
      <c r="F8" s="5"/>
      <c r="G8" s="5"/>
      <c r="H8" s="5">
        <v>11135.92</v>
      </c>
      <c r="I8" s="5"/>
      <c r="J8" s="5"/>
      <c r="K8" s="5"/>
      <c r="L8" s="5"/>
      <c r="M8" s="5"/>
      <c r="N8" s="5"/>
      <c r="O8" s="24">
        <f t="shared" si="1"/>
        <v>11135.92</v>
      </c>
      <c r="P8" s="20"/>
      <c r="Q8" s="25">
        <f>SUM(C8:E8)</f>
        <v>0</v>
      </c>
      <c r="R8" s="26">
        <f>SUM(F8:H8)</f>
        <v>11135.92</v>
      </c>
      <c r="S8" s="26">
        <f>SUM(I8:K8)</f>
        <v>0</v>
      </c>
      <c r="T8" s="27">
        <f>SUM(L8:N8)</f>
        <v>0</v>
      </c>
    </row>
    <row r="9" spans="2:20" ht="20.25" customHeight="1">
      <c r="B9" s="64" t="s">
        <v>103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4">
        <f t="shared" si="1"/>
        <v>0</v>
      </c>
      <c r="P9" s="20"/>
      <c r="Q9" s="25">
        <f t="shared" si="2"/>
        <v>0</v>
      </c>
      <c r="R9" s="26">
        <f t="shared" si="3"/>
        <v>0</v>
      </c>
      <c r="S9" s="26">
        <f t="shared" si="4"/>
        <v>0</v>
      </c>
      <c r="T9" s="27">
        <f t="shared" si="5"/>
        <v>0</v>
      </c>
    </row>
    <row r="10" spans="2:20" ht="20.25" customHeight="1">
      <c r="B10" s="64" t="s">
        <v>104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4">
        <f t="shared" si="1"/>
        <v>0</v>
      </c>
      <c r="P10" s="20"/>
      <c r="Q10" s="25">
        <f t="shared" si="2"/>
        <v>0</v>
      </c>
      <c r="R10" s="26">
        <f t="shared" si="3"/>
        <v>0</v>
      </c>
      <c r="S10" s="26">
        <f t="shared" si="4"/>
        <v>0</v>
      </c>
      <c r="T10" s="27">
        <f t="shared" si="5"/>
        <v>0</v>
      </c>
    </row>
    <row r="11" spans="2:20" ht="20.25" customHeight="1">
      <c r="B11" s="64" t="s">
        <v>105</v>
      </c>
      <c r="C11" s="5"/>
      <c r="D11" s="5"/>
      <c r="E11" s="5"/>
      <c r="F11" s="5"/>
      <c r="G11" s="5"/>
      <c r="H11" s="5">
        <v>62204.2</v>
      </c>
      <c r="I11" s="5"/>
      <c r="J11" s="5"/>
      <c r="K11" s="5"/>
      <c r="L11" s="5"/>
      <c r="M11" s="5"/>
      <c r="N11" s="5"/>
      <c r="O11" s="24">
        <f t="shared" si="1"/>
        <v>62204.2</v>
      </c>
      <c r="P11" s="20"/>
      <c r="Q11" s="25">
        <f t="shared" si="2"/>
        <v>0</v>
      </c>
      <c r="R11" s="26">
        <f t="shared" si="3"/>
        <v>62204.2</v>
      </c>
      <c r="S11" s="26">
        <f t="shared" si="4"/>
        <v>0</v>
      </c>
      <c r="T11" s="27">
        <f t="shared" si="5"/>
        <v>0</v>
      </c>
    </row>
    <row r="12" spans="2:20" ht="20.25" customHeight="1">
      <c r="B12" s="64" t="s">
        <v>106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4">
        <f t="shared" si="1"/>
        <v>0</v>
      </c>
      <c r="P12" s="20"/>
      <c r="Q12" s="25">
        <f t="shared" si="2"/>
        <v>0</v>
      </c>
      <c r="R12" s="26">
        <f t="shared" si="3"/>
        <v>0</v>
      </c>
      <c r="S12" s="26">
        <f t="shared" si="4"/>
        <v>0</v>
      </c>
      <c r="T12" s="27">
        <f t="shared" si="5"/>
        <v>0</v>
      </c>
    </row>
    <row r="13" spans="2:20" ht="20.25" customHeight="1">
      <c r="B13" s="64" t="s">
        <v>107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4">
        <f t="shared" si="1"/>
        <v>0</v>
      </c>
      <c r="P13" s="20"/>
      <c r="Q13" s="25">
        <f t="shared" si="2"/>
        <v>0</v>
      </c>
      <c r="R13" s="26">
        <f t="shared" si="3"/>
        <v>0</v>
      </c>
      <c r="S13" s="26">
        <f t="shared" si="4"/>
        <v>0</v>
      </c>
      <c r="T13" s="27">
        <f t="shared" si="5"/>
        <v>0</v>
      </c>
    </row>
    <row r="14" spans="2:20" ht="20.25" customHeight="1">
      <c r="B14" s="90" t="s">
        <v>108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4">
        <f t="shared" si="1"/>
        <v>0</v>
      </c>
      <c r="P14" s="28"/>
      <c r="Q14" s="25">
        <f t="shared" si="2"/>
        <v>0</v>
      </c>
      <c r="R14" s="26">
        <f t="shared" si="3"/>
        <v>0</v>
      </c>
      <c r="S14" s="26">
        <f t="shared" si="4"/>
        <v>0</v>
      </c>
      <c r="T14" s="27">
        <f t="shared" si="5"/>
        <v>0</v>
      </c>
    </row>
    <row r="15" spans="2:20" ht="20.25" customHeight="1">
      <c r="B15" s="90" t="s">
        <v>109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4">
        <f t="shared" si="1"/>
        <v>0</v>
      </c>
      <c r="P15" s="28"/>
      <c r="Q15" s="25">
        <f t="shared" si="2"/>
        <v>0</v>
      </c>
      <c r="R15" s="26">
        <f t="shared" si="3"/>
        <v>0</v>
      </c>
      <c r="S15" s="26">
        <f t="shared" si="4"/>
        <v>0</v>
      </c>
      <c r="T15" s="27">
        <f t="shared" si="5"/>
        <v>0</v>
      </c>
    </row>
    <row r="16" spans="2:20" ht="20.25" customHeight="1">
      <c r="B16" s="90" t="s">
        <v>110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4">
        <f t="shared" si="1"/>
        <v>0</v>
      </c>
      <c r="P16" s="28"/>
      <c r="Q16" s="25">
        <f t="shared" si="2"/>
        <v>0</v>
      </c>
      <c r="R16" s="26">
        <f t="shared" si="3"/>
        <v>0</v>
      </c>
      <c r="S16" s="26">
        <f t="shared" si="4"/>
        <v>0</v>
      </c>
      <c r="T16" s="27">
        <f t="shared" si="5"/>
        <v>0</v>
      </c>
    </row>
    <row r="17" spans="2:20" ht="20.25" customHeight="1">
      <c r="B17" s="63" t="s">
        <v>20</v>
      </c>
      <c r="C17" s="15">
        <f aca="true" t="shared" si="7" ref="C17:N17">C18+C23+C28+C31+C34</f>
        <v>156</v>
      </c>
      <c r="D17" s="15">
        <f t="shared" si="7"/>
        <v>28417</v>
      </c>
      <c r="E17" s="15">
        <f t="shared" si="7"/>
        <v>12948.72</v>
      </c>
      <c r="F17" s="15">
        <f t="shared" si="7"/>
        <v>102653.41</v>
      </c>
      <c r="G17" s="15">
        <f t="shared" si="7"/>
        <v>19046.1</v>
      </c>
      <c r="H17" s="15">
        <f t="shared" si="7"/>
        <v>46703.65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24">
        <f t="shared" si="1"/>
        <v>209924.88</v>
      </c>
      <c r="P17" s="20"/>
      <c r="Q17" s="25">
        <f t="shared" si="2"/>
        <v>41521.72</v>
      </c>
      <c r="R17" s="26">
        <f t="shared" si="3"/>
        <v>168403.16</v>
      </c>
      <c r="S17" s="26">
        <f t="shared" si="4"/>
        <v>0</v>
      </c>
      <c r="T17" s="27">
        <f t="shared" si="5"/>
        <v>0</v>
      </c>
    </row>
    <row r="18" spans="2:20" ht="20.25" customHeight="1">
      <c r="B18" s="65" t="s">
        <v>21</v>
      </c>
      <c r="C18" s="14">
        <f aca="true" t="shared" si="8" ref="C18:N18">SUM(C19:C22)</f>
        <v>156</v>
      </c>
      <c r="D18" s="14">
        <f t="shared" si="8"/>
        <v>15417</v>
      </c>
      <c r="E18" s="14">
        <f t="shared" si="8"/>
        <v>4714</v>
      </c>
      <c r="F18" s="14">
        <f t="shared" si="8"/>
        <v>47562</v>
      </c>
      <c r="G18" s="14">
        <f t="shared" si="8"/>
        <v>19046.1</v>
      </c>
      <c r="H18" s="14">
        <f t="shared" si="8"/>
        <v>17828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8"/>
        <v>0</v>
      </c>
      <c r="O18" s="24">
        <f t="shared" si="1"/>
        <v>104723.1</v>
      </c>
      <c r="P18" s="20"/>
      <c r="Q18" s="25">
        <f t="shared" si="2"/>
        <v>20287</v>
      </c>
      <c r="R18" s="26">
        <f t="shared" si="3"/>
        <v>84436.1</v>
      </c>
      <c r="S18" s="26">
        <f t="shared" si="4"/>
        <v>0</v>
      </c>
      <c r="T18" s="27">
        <f t="shared" si="5"/>
        <v>0</v>
      </c>
    </row>
    <row r="19" spans="2:20" ht="20.25" customHeight="1">
      <c r="B19" s="66" t="s">
        <v>22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4">
        <f t="shared" si="1"/>
        <v>0</v>
      </c>
      <c r="P19" s="20"/>
      <c r="Q19" s="25">
        <f t="shared" si="2"/>
        <v>0</v>
      </c>
      <c r="R19" s="26">
        <f t="shared" si="3"/>
        <v>0</v>
      </c>
      <c r="S19" s="26">
        <f t="shared" si="4"/>
        <v>0</v>
      </c>
      <c r="T19" s="27">
        <f t="shared" si="5"/>
        <v>0</v>
      </c>
    </row>
    <row r="20" spans="2:20" ht="20.25" customHeight="1">
      <c r="B20" s="66" t="s">
        <v>23</v>
      </c>
      <c r="C20" s="5"/>
      <c r="D20" s="5">
        <v>3180</v>
      </c>
      <c r="E20" s="5"/>
      <c r="F20" s="5">
        <v>36300</v>
      </c>
      <c r="G20" s="5">
        <v>15680</v>
      </c>
      <c r="H20" s="5">
        <v>15240</v>
      </c>
      <c r="I20" s="5"/>
      <c r="J20" s="5"/>
      <c r="K20" s="5"/>
      <c r="L20" s="5"/>
      <c r="M20" s="5"/>
      <c r="N20" s="5"/>
      <c r="O20" s="24">
        <f t="shared" si="1"/>
        <v>70400</v>
      </c>
      <c r="P20" s="20"/>
      <c r="Q20" s="25">
        <f t="shared" si="2"/>
        <v>3180</v>
      </c>
      <c r="R20" s="26">
        <f t="shared" si="3"/>
        <v>67220</v>
      </c>
      <c r="S20" s="26">
        <f t="shared" si="4"/>
        <v>0</v>
      </c>
      <c r="T20" s="27">
        <f t="shared" si="5"/>
        <v>0</v>
      </c>
    </row>
    <row r="21" spans="2:20" ht="20.25" customHeight="1">
      <c r="B21" s="66" t="s">
        <v>24</v>
      </c>
      <c r="C21" s="5"/>
      <c r="D21" s="5">
        <v>600</v>
      </c>
      <c r="E21" s="5">
        <v>400</v>
      </c>
      <c r="F21" s="5">
        <v>900</v>
      </c>
      <c r="G21" s="5">
        <v>2600</v>
      </c>
      <c r="H21" s="5"/>
      <c r="I21" s="5"/>
      <c r="J21" s="5"/>
      <c r="K21" s="5"/>
      <c r="L21" s="5"/>
      <c r="M21" s="5"/>
      <c r="N21" s="5"/>
      <c r="O21" s="24">
        <f t="shared" si="1"/>
        <v>4500</v>
      </c>
      <c r="P21" s="20"/>
      <c r="Q21" s="25">
        <f t="shared" si="2"/>
        <v>1000</v>
      </c>
      <c r="R21" s="26">
        <f t="shared" si="3"/>
        <v>3500</v>
      </c>
      <c r="S21" s="26">
        <f t="shared" si="4"/>
        <v>0</v>
      </c>
      <c r="T21" s="27">
        <f t="shared" si="5"/>
        <v>0</v>
      </c>
    </row>
    <row r="22" spans="2:20" ht="20.25" customHeight="1">
      <c r="B22" s="66" t="s">
        <v>25</v>
      </c>
      <c r="C22" s="5">
        <v>156</v>
      </c>
      <c r="D22" s="5">
        <v>11637</v>
      </c>
      <c r="E22" s="5">
        <v>4314</v>
      </c>
      <c r="F22" s="5">
        <v>10362</v>
      </c>
      <c r="G22" s="5">
        <v>766.1</v>
      </c>
      <c r="H22" s="5">
        <v>2588</v>
      </c>
      <c r="I22" s="5"/>
      <c r="J22" s="5"/>
      <c r="K22" s="5"/>
      <c r="L22" s="5"/>
      <c r="M22" s="5"/>
      <c r="N22" s="5"/>
      <c r="O22" s="24">
        <f t="shared" si="1"/>
        <v>29823.1</v>
      </c>
      <c r="P22" s="20"/>
      <c r="Q22" s="25">
        <f t="shared" si="2"/>
        <v>16107</v>
      </c>
      <c r="R22" s="26">
        <f t="shared" si="3"/>
        <v>13716.1</v>
      </c>
      <c r="S22" s="26">
        <f t="shared" si="4"/>
        <v>0</v>
      </c>
      <c r="T22" s="27">
        <f t="shared" si="5"/>
        <v>0</v>
      </c>
    </row>
    <row r="23" spans="2:20" ht="20.25" customHeight="1">
      <c r="B23" s="65" t="s">
        <v>72</v>
      </c>
      <c r="C23" s="14">
        <f aca="true" t="shared" si="9" ref="C23:N23">SUM(C24:C27)</f>
        <v>0</v>
      </c>
      <c r="D23" s="14">
        <f t="shared" si="9"/>
        <v>0</v>
      </c>
      <c r="E23" s="14">
        <f t="shared" si="9"/>
        <v>8234.72</v>
      </c>
      <c r="F23" s="14">
        <f t="shared" si="9"/>
        <v>45691.41</v>
      </c>
      <c r="G23" s="14">
        <f t="shared" si="9"/>
        <v>0</v>
      </c>
      <c r="H23" s="14">
        <f t="shared" si="9"/>
        <v>7875.65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24">
        <f t="shared" si="1"/>
        <v>61801.780000000006</v>
      </c>
      <c r="P23" s="20"/>
      <c r="Q23" s="25">
        <f t="shared" si="2"/>
        <v>8234.72</v>
      </c>
      <c r="R23" s="26">
        <f t="shared" si="3"/>
        <v>53567.060000000005</v>
      </c>
      <c r="S23" s="26">
        <f t="shared" si="4"/>
        <v>0</v>
      </c>
      <c r="T23" s="27">
        <f t="shared" si="5"/>
        <v>0</v>
      </c>
    </row>
    <row r="24" spans="2:20" ht="20.25" customHeight="1">
      <c r="B24" s="66" t="s">
        <v>26</v>
      </c>
      <c r="C24" s="5"/>
      <c r="D24" s="5"/>
      <c r="E24" s="5">
        <v>8234.72</v>
      </c>
      <c r="F24" s="5">
        <v>45691.41</v>
      </c>
      <c r="G24" s="5"/>
      <c r="H24" s="5">
        <v>7875.65</v>
      </c>
      <c r="I24" s="5"/>
      <c r="J24" s="5"/>
      <c r="K24" s="5"/>
      <c r="L24" s="5"/>
      <c r="M24" s="5"/>
      <c r="N24" s="5"/>
      <c r="O24" s="24">
        <f t="shared" si="1"/>
        <v>61801.780000000006</v>
      </c>
      <c r="P24" s="20"/>
      <c r="Q24" s="25">
        <f t="shared" si="2"/>
        <v>8234.72</v>
      </c>
      <c r="R24" s="26">
        <f t="shared" si="3"/>
        <v>53567.060000000005</v>
      </c>
      <c r="S24" s="26">
        <f t="shared" si="4"/>
        <v>0</v>
      </c>
      <c r="T24" s="27">
        <f t="shared" si="5"/>
        <v>0</v>
      </c>
    </row>
    <row r="25" spans="2:20" ht="20.25" customHeight="1">
      <c r="B25" s="66" t="s">
        <v>27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4">
        <f t="shared" si="1"/>
        <v>0</v>
      </c>
      <c r="P25" s="20"/>
      <c r="Q25" s="25">
        <f t="shared" si="2"/>
        <v>0</v>
      </c>
      <c r="R25" s="26">
        <f t="shared" si="3"/>
        <v>0</v>
      </c>
      <c r="S25" s="26">
        <f t="shared" si="4"/>
        <v>0</v>
      </c>
      <c r="T25" s="27">
        <f t="shared" si="5"/>
        <v>0</v>
      </c>
    </row>
    <row r="26" spans="2:20" ht="20.25" customHeight="1">
      <c r="B26" s="66" t="s">
        <v>28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4">
        <f t="shared" si="1"/>
        <v>0</v>
      </c>
      <c r="P26" s="20"/>
      <c r="Q26" s="25">
        <f t="shared" si="2"/>
        <v>0</v>
      </c>
      <c r="R26" s="26">
        <f t="shared" si="3"/>
        <v>0</v>
      </c>
      <c r="S26" s="26">
        <f t="shared" si="4"/>
        <v>0</v>
      </c>
      <c r="T26" s="27">
        <f t="shared" si="5"/>
        <v>0</v>
      </c>
    </row>
    <row r="27" spans="2:20" ht="20.25" customHeight="1">
      <c r="B27" s="66" t="s">
        <v>82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4">
        <f t="shared" si="1"/>
        <v>0</v>
      </c>
      <c r="P27" s="20"/>
      <c r="Q27" s="25">
        <f t="shared" si="2"/>
        <v>0</v>
      </c>
      <c r="R27" s="26">
        <f t="shared" si="3"/>
        <v>0</v>
      </c>
      <c r="S27" s="26">
        <f t="shared" si="4"/>
        <v>0</v>
      </c>
      <c r="T27" s="27">
        <f t="shared" si="5"/>
        <v>0</v>
      </c>
    </row>
    <row r="28" spans="2:20" ht="20.25" customHeight="1">
      <c r="B28" s="65" t="s">
        <v>73</v>
      </c>
      <c r="C28" s="14">
        <f aca="true" t="shared" si="10" ref="C28:N28">SUM(C29:C30)</f>
        <v>0</v>
      </c>
      <c r="D28" s="14">
        <f t="shared" si="10"/>
        <v>0</v>
      </c>
      <c r="E28" s="14">
        <f t="shared" si="10"/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0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0"/>
        <v>0</v>
      </c>
      <c r="O28" s="24">
        <f t="shared" si="1"/>
        <v>0</v>
      </c>
      <c r="P28" s="20"/>
      <c r="Q28" s="25">
        <f t="shared" si="2"/>
        <v>0</v>
      </c>
      <c r="R28" s="26">
        <f t="shared" si="3"/>
        <v>0</v>
      </c>
      <c r="S28" s="26">
        <f t="shared" si="4"/>
        <v>0</v>
      </c>
      <c r="T28" s="27">
        <f t="shared" si="5"/>
        <v>0</v>
      </c>
    </row>
    <row r="29" spans="2:20" ht="20.25" customHeight="1">
      <c r="B29" s="66" t="s">
        <v>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>
        <f t="shared" si="1"/>
        <v>0</v>
      </c>
      <c r="P29" s="20"/>
      <c r="Q29" s="25">
        <f t="shared" si="2"/>
        <v>0</v>
      </c>
      <c r="R29" s="26">
        <f t="shared" si="3"/>
        <v>0</v>
      </c>
      <c r="S29" s="26">
        <f t="shared" si="4"/>
        <v>0</v>
      </c>
      <c r="T29" s="27">
        <f t="shared" si="5"/>
        <v>0</v>
      </c>
    </row>
    <row r="30" spans="2:20" ht="20.25" customHeight="1">
      <c r="B30" s="66" t="s">
        <v>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>
        <f t="shared" si="1"/>
        <v>0</v>
      </c>
      <c r="P30" s="20"/>
      <c r="Q30" s="25">
        <f t="shared" si="2"/>
        <v>0</v>
      </c>
      <c r="R30" s="26">
        <f t="shared" si="3"/>
        <v>0</v>
      </c>
      <c r="S30" s="26">
        <f t="shared" si="4"/>
        <v>0</v>
      </c>
      <c r="T30" s="27">
        <f t="shared" si="5"/>
        <v>0</v>
      </c>
    </row>
    <row r="31" spans="2:20" ht="20.25" customHeight="1">
      <c r="B31" s="65" t="s">
        <v>74</v>
      </c>
      <c r="C31" s="14">
        <f aca="true" t="shared" si="11" ref="C31:N31">SUM(C32:C33)</f>
        <v>0</v>
      </c>
      <c r="D31" s="14">
        <f t="shared" si="11"/>
        <v>13000</v>
      </c>
      <c r="E31" s="14">
        <f t="shared" si="11"/>
        <v>0</v>
      </c>
      <c r="F31" s="14">
        <f t="shared" si="11"/>
        <v>0</v>
      </c>
      <c r="G31" s="14">
        <f t="shared" si="11"/>
        <v>0</v>
      </c>
      <c r="H31" s="14">
        <f t="shared" si="11"/>
        <v>21000</v>
      </c>
      <c r="I31" s="14">
        <f t="shared" si="11"/>
        <v>0</v>
      </c>
      <c r="J31" s="14">
        <f t="shared" si="11"/>
        <v>0</v>
      </c>
      <c r="K31" s="14">
        <f t="shared" si="11"/>
        <v>0</v>
      </c>
      <c r="L31" s="14">
        <f t="shared" si="11"/>
        <v>0</v>
      </c>
      <c r="M31" s="14">
        <f t="shared" si="11"/>
        <v>0</v>
      </c>
      <c r="N31" s="14">
        <f t="shared" si="11"/>
        <v>0</v>
      </c>
      <c r="O31" s="24">
        <f t="shared" si="1"/>
        <v>34000</v>
      </c>
      <c r="P31" s="20"/>
      <c r="Q31" s="25">
        <f t="shared" si="2"/>
        <v>13000</v>
      </c>
      <c r="R31" s="26">
        <f t="shared" si="3"/>
        <v>21000</v>
      </c>
      <c r="S31" s="26">
        <f t="shared" si="4"/>
        <v>0</v>
      </c>
      <c r="T31" s="27">
        <f t="shared" si="5"/>
        <v>0</v>
      </c>
    </row>
    <row r="32" spans="2:20" ht="20.25" customHeight="1">
      <c r="B32" s="66" t="s">
        <v>31</v>
      </c>
      <c r="C32" s="6"/>
      <c r="D32" s="6">
        <v>13000</v>
      </c>
      <c r="E32" s="6"/>
      <c r="F32" s="6"/>
      <c r="G32" s="6"/>
      <c r="H32" s="6">
        <v>21000</v>
      </c>
      <c r="I32" s="6"/>
      <c r="J32" s="6"/>
      <c r="K32" s="6"/>
      <c r="L32" s="6"/>
      <c r="M32" s="6"/>
      <c r="N32" s="6"/>
      <c r="O32" s="24">
        <f t="shared" si="1"/>
        <v>34000</v>
      </c>
      <c r="P32" s="20"/>
      <c r="Q32" s="25">
        <f t="shared" si="2"/>
        <v>13000</v>
      </c>
      <c r="R32" s="26">
        <f t="shared" si="3"/>
        <v>21000</v>
      </c>
      <c r="S32" s="26">
        <f t="shared" si="4"/>
        <v>0</v>
      </c>
      <c r="T32" s="27">
        <f t="shared" si="5"/>
        <v>0</v>
      </c>
    </row>
    <row r="33" spans="2:20" ht="20.25" customHeight="1">
      <c r="B33" s="66" t="s">
        <v>32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4">
        <f t="shared" si="1"/>
        <v>0</v>
      </c>
      <c r="P33" s="20"/>
      <c r="Q33" s="25">
        <f t="shared" si="2"/>
        <v>0</v>
      </c>
      <c r="R33" s="26">
        <f t="shared" si="3"/>
        <v>0</v>
      </c>
      <c r="S33" s="26">
        <f t="shared" si="4"/>
        <v>0</v>
      </c>
      <c r="T33" s="27">
        <f t="shared" si="5"/>
        <v>0</v>
      </c>
    </row>
    <row r="34" spans="2:20" ht="20.25" customHeight="1">
      <c r="B34" s="67" t="s">
        <v>75</v>
      </c>
      <c r="C34" s="13">
        <f aca="true" t="shared" si="12" ref="C34:N34">SUM(C35:C36)</f>
        <v>0</v>
      </c>
      <c r="D34" s="13">
        <f t="shared" si="12"/>
        <v>0</v>
      </c>
      <c r="E34" s="13">
        <f t="shared" si="12"/>
        <v>0</v>
      </c>
      <c r="F34" s="13">
        <f t="shared" si="12"/>
        <v>9400</v>
      </c>
      <c r="G34" s="13">
        <f t="shared" si="12"/>
        <v>0</v>
      </c>
      <c r="H34" s="13">
        <f t="shared" si="12"/>
        <v>0</v>
      </c>
      <c r="I34" s="13">
        <f t="shared" si="12"/>
        <v>0</v>
      </c>
      <c r="J34" s="13">
        <f t="shared" si="12"/>
        <v>0</v>
      </c>
      <c r="K34" s="13">
        <f t="shared" si="12"/>
        <v>0</v>
      </c>
      <c r="L34" s="13">
        <f t="shared" si="12"/>
        <v>0</v>
      </c>
      <c r="M34" s="13">
        <f t="shared" si="12"/>
        <v>0</v>
      </c>
      <c r="N34" s="13">
        <f t="shared" si="12"/>
        <v>0</v>
      </c>
      <c r="O34" s="19">
        <f t="shared" si="1"/>
        <v>9400</v>
      </c>
      <c r="P34" s="20"/>
      <c r="Q34" s="29">
        <f t="shared" si="2"/>
        <v>0</v>
      </c>
      <c r="R34" s="30">
        <f t="shared" si="3"/>
        <v>9400</v>
      </c>
      <c r="S34" s="30">
        <f t="shared" si="4"/>
        <v>0</v>
      </c>
      <c r="T34" s="19">
        <f t="shared" si="5"/>
        <v>0</v>
      </c>
    </row>
    <row r="35" spans="2:20" ht="20.25" customHeight="1">
      <c r="B35" s="66" t="s">
        <v>33</v>
      </c>
      <c r="C35" s="6"/>
      <c r="D35" s="6"/>
      <c r="E35" s="6"/>
      <c r="F35" s="6">
        <v>9400</v>
      </c>
      <c r="G35" s="6"/>
      <c r="H35" s="6"/>
      <c r="I35" s="6"/>
      <c r="J35" s="6"/>
      <c r="K35" s="6"/>
      <c r="L35" s="6"/>
      <c r="M35" s="6"/>
      <c r="N35" s="6"/>
      <c r="O35" s="19">
        <f t="shared" si="1"/>
        <v>9400</v>
      </c>
      <c r="P35" s="20"/>
      <c r="Q35" s="21">
        <f t="shared" si="2"/>
        <v>0</v>
      </c>
      <c r="R35" s="22">
        <f t="shared" si="3"/>
        <v>9400</v>
      </c>
      <c r="S35" s="22">
        <f t="shared" si="4"/>
        <v>0</v>
      </c>
      <c r="T35" s="23">
        <f t="shared" si="5"/>
        <v>0</v>
      </c>
    </row>
    <row r="36" spans="2:20" ht="20.25" customHeight="1">
      <c r="B36" s="66" t="s">
        <v>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9">
        <f t="shared" si="1"/>
        <v>0</v>
      </c>
      <c r="P36" s="20"/>
      <c r="Q36" s="21">
        <f t="shared" si="2"/>
        <v>0</v>
      </c>
      <c r="R36" s="22">
        <f t="shared" si="3"/>
        <v>0</v>
      </c>
      <c r="S36" s="22">
        <f t="shared" si="4"/>
        <v>0</v>
      </c>
      <c r="T36" s="23">
        <f t="shared" si="5"/>
        <v>0</v>
      </c>
    </row>
    <row r="37" spans="2:20" ht="20.25" customHeight="1">
      <c r="B37" s="65" t="s">
        <v>78</v>
      </c>
      <c r="C37" s="15">
        <f aca="true" t="shared" si="13" ref="C37:N37">SUM(C38:C44)</f>
        <v>0</v>
      </c>
      <c r="D37" s="15">
        <f t="shared" si="13"/>
        <v>944257.4299999999</v>
      </c>
      <c r="E37" s="15">
        <f t="shared" si="13"/>
        <v>611036.5700000001</v>
      </c>
      <c r="F37" s="15">
        <f t="shared" si="13"/>
        <v>525756.81</v>
      </c>
      <c r="G37" s="15">
        <f t="shared" si="13"/>
        <v>359325.88</v>
      </c>
      <c r="H37" s="15">
        <f t="shared" si="13"/>
        <v>394451.86</v>
      </c>
      <c r="I37" s="15">
        <f t="shared" si="13"/>
        <v>0</v>
      </c>
      <c r="J37" s="15">
        <f t="shared" si="13"/>
        <v>0</v>
      </c>
      <c r="K37" s="15">
        <f t="shared" si="13"/>
        <v>0</v>
      </c>
      <c r="L37" s="15">
        <f t="shared" si="13"/>
        <v>0</v>
      </c>
      <c r="M37" s="15">
        <f t="shared" si="13"/>
        <v>0</v>
      </c>
      <c r="N37" s="15">
        <f t="shared" si="13"/>
        <v>0</v>
      </c>
      <c r="O37" s="19">
        <f t="shared" si="1"/>
        <v>2834828.55</v>
      </c>
      <c r="P37" s="20"/>
      <c r="Q37" s="21">
        <f t="shared" si="2"/>
        <v>1555294</v>
      </c>
      <c r="R37" s="22">
        <f t="shared" si="3"/>
        <v>1279534.55</v>
      </c>
      <c r="S37" s="22">
        <f t="shared" si="4"/>
        <v>0</v>
      </c>
      <c r="T37" s="23">
        <f t="shared" si="5"/>
        <v>0</v>
      </c>
    </row>
    <row r="38" spans="2:20" ht="20.25" customHeight="1">
      <c r="B38" s="64" t="s">
        <v>61</v>
      </c>
      <c r="C38" s="7"/>
      <c r="D38" s="7">
        <v>248947.45</v>
      </c>
      <c r="E38" s="7">
        <v>128605.47</v>
      </c>
      <c r="F38" s="7">
        <v>141273.69</v>
      </c>
      <c r="G38" s="7">
        <v>99507.63</v>
      </c>
      <c r="H38" s="7">
        <v>152468.2</v>
      </c>
      <c r="I38" s="7"/>
      <c r="J38" s="7"/>
      <c r="K38" s="7"/>
      <c r="L38" s="7"/>
      <c r="M38" s="7"/>
      <c r="N38" s="7"/>
      <c r="O38" s="19">
        <f t="shared" si="1"/>
        <v>770802.4400000001</v>
      </c>
      <c r="P38" s="20"/>
      <c r="Q38" s="21">
        <f t="shared" si="2"/>
        <v>377552.92000000004</v>
      </c>
      <c r="R38" s="22">
        <f t="shared" si="3"/>
        <v>393249.52</v>
      </c>
      <c r="S38" s="22">
        <f t="shared" si="4"/>
        <v>0</v>
      </c>
      <c r="T38" s="23">
        <f t="shared" si="5"/>
        <v>0</v>
      </c>
    </row>
    <row r="39" spans="2:20" ht="20.25" customHeight="1">
      <c r="B39" s="64" t="s">
        <v>35</v>
      </c>
      <c r="C39" s="7"/>
      <c r="D39" s="7"/>
      <c r="E39" s="7">
        <v>5125.76</v>
      </c>
      <c r="F39" s="7">
        <v>4451.5</v>
      </c>
      <c r="G39" s="7"/>
      <c r="H39" s="7">
        <v>6247.61</v>
      </c>
      <c r="I39" s="7"/>
      <c r="J39" s="7"/>
      <c r="K39" s="7"/>
      <c r="L39" s="7"/>
      <c r="M39" s="7"/>
      <c r="N39" s="7"/>
      <c r="O39" s="19">
        <f t="shared" si="1"/>
        <v>15824.87</v>
      </c>
      <c r="P39" s="20"/>
      <c r="Q39" s="21">
        <f t="shared" si="2"/>
        <v>5125.76</v>
      </c>
      <c r="R39" s="22">
        <f t="shared" si="3"/>
        <v>10699.11</v>
      </c>
      <c r="S39" s="22">
        <f t="shared" si="4"/>
        <v>0</v>
      </c>
      <c r="T39" s="23">
        <f t="shared" si="5"/>
        <v>0</v>
      </c>
    </row>
    <row r="40" spans="2:20" ht="20.25" customHeight="1">
      <c r="B40" s="64" t="s">
        <v>36</v>
      </c>
      <c r="C40" s="7"/>
      <c r="D40" s="7">
        <v>605210.98</v>
      </c>
      <c r="E40" s="7">
        <v>257337.27</v>
      </c>
      <c r="F40" s="7">
        <v>276528.99</v>
      </c>
      <c r="G40" s="7">
        <v>259818.25</v>
      </c>
      <c r="H40" s="7">
        <v>210788.53</v>
      </c>
      <c r="I40" s="7"/>
      <c r="J40" s="7"/>
      <c r="K40" s="7"/>
      <c r="L40" s="7"/>
      <c r="M40" s="7"/>
      <c r="N40" s="7"/>
      <c r="O40" s="19">
        <f t="shared" si="1"/>
        <v>1609684.02</v>
      </c>
      <c r="P40" s="20"/>
      <c r="Q40" s="21">
        <f t="shared" si="2"/>
        <v>862548.25</v>
      </c>
      <c r="R40" s="22">
        <f t="shared" si="3"/>
        <v>747135.77</v>
      </c>
      <c r="S40" s="22">
        <f t="shared" si="4"/>
        <v>0</v>
      </c>
      <c r="T40" s="23">
        <f t="shared" si="5"/>
        <v>0</v>
      </c>
    </row>
    <row r="41" spans="2:20" ht="20.25" customHeight="1">
      <c r="B41" s="64" t="s">
        <v>37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9">
        <f t="shared" si="1"/>
        <v>0</v>
      </c>
      <c r="P41" s="20"/>
      <c r="Q41" s="21">
        <f t="shared" si="2"/>
        <v>0</v>
      </c>
      <c r="R41" s="22">
        <f t="shared" si="3"/>
        <v>0</v>
      </c>
      <c r="S41" s="22">
        <f t="shared" si="4"/>
        <v>0</v>
      </c>
      <c r="T41" s="23">
        <f t="shared" si="5"/>
        <v>0</v>
      </c>
    </row>
    <row r="42" spans="2:20" ht="20.25" customHeight="1">
      <c r="B42" s="90" t="s">
        <v>38</v>
      </c>
      <c r="C42" s="7"/>
      <c r="D42" s="7"/>
      <c r="E42" s="7">
        <v>27980.07</v>
      </c>
      <c r="F42" s="7">
        <v>62524.63</v>
      </c>
      <c r="G42" s="7"/>
      <c r="H42" s="7">
        <v>24947.52</v>
      </c>
      <c r="I42" s="7"/>
      <c r="J42" s="7"/>
      <c r="K42" s="7"/>
      <c r="L42" s="7"/>
      <c r="M42" s="7"/>
      <c r="N42" s="7"/>
      <c r="O42" s="19">
        <f t="shared" si="1"/>
        <v>115452.22</v>
      </c>
      <c r="P42" s="28"/>
      <c r="Q42" s="21">
        <f t="shared" si="2"/>
        <v>27980.07</v>
      </c>
      <c r="R42" s="22">
        <f t="shared" si="3"/>
        <v>87472.15</v>
      </c>
      <c r="S42" s="22">
        <f t="shared" si="4"/>
        <v>0</v>
      </c>
      <c r="T42" s="23">
        <f t="shared" si="5"/>
        <v>0</v>
      </c>
    </row>
    <row r="43" spans="2:20" ht="20.25" customHeight="1">
      <c r="B43" s="64" t="s">
        <v>39</v>
      </c>
      <c r="C43" s="7"/>
      <c r="D43" s="7">
        <v>90099</v>
      </c>
      <c r="E43" s="7">
        <v>191468</v>
      </c>
      <c r="F43" s="7">
        <v>40978</v>
      </c>
      <c r="G43" s="7"/>
      <c r="H43" s="7"/>
      <c r="I43" s="7"/>
      <c r="J43" s="7"/>
      <c r="K43" s="7"/>
      <c r="L43" s="7"/>
      <c r="M43" s="7"/>
      <c r="N43" s="7"/>
      <c r="O43" s="19">
        <f t="shared" si="1"/>
        <v>322545</v>
      </c>
      <c r="P43" s="28"/>
      <c r="Q43" s="21">
        <f t="shared" si="2"/>
        <v>281567</v>
      </c>
      <c r="R43" s="22">
        <f t="shared" si="3"/>
        <v>40978</v>
      </c>
      <c r="S43" s="22">
        <f t="shared" si="4"/>
        <v>0</v>
      </c>
      <c r="T43" s="23">
        <f t="shared" si="5"/>
        <v>0</v>
      </c>
    </row>
    <row r="44" spans="2:20" ht="20.25" customHeight="1">
      <c r="B44" s="64" t="s">
        <v>62</v>
      </c>
      <c r="C44" s="7"/>
      <c r="D44" s="7"/>
      <c r="E44" s="7">
        <v>520</v>
      </c>
      <c r="F44" s="7"/>
      <c r="G44" s="7"/>
      <c r="H44" s="7"/>
      <c r="I44" s="7"/>
      <c r="J44" s="7"/>
      <c r="K44" s="7"/>
      <c r="L44" s="7"/>
      <c r="M44" s="7"/>
      <c r="N44" s="7"/>
      <c r="O44" s="19">
        <f t="shared" si="1"/>
        <v>520</v>
      </c>
      <c r="P44" s="28"/>
      <c r="Q44" s="21">
        <f t="shared" si="2"/>
        <v>520</v>
      </c>
      <c r="R44" s="22">
        <f t="shared" si="3"/>
        <v>0</v>
      </c>
      <c r="S44" s="22">
        <f t="shared" si="4"/>
        <v>0</v>
      </c>
      <c r="T44" s="23">
        <f t="shared" si="5"/>
        <v>0</v>
      </c>
    </row>
    <row r="45" spans="2:20" ht="20.25" customHeight="1">
      <c r="B45" s="63" t="s">
        <v>79</v>
      </c>
      <c r="C45" s="15">
        <f aca="true" t="shared" si="14" ref="C45:N45">SUM(C46:C49)</f>
        <v>0</v>
      </c>
      <c r="D45" s="15">
        <f t="shared" si="14"/>
        <v>662336.53</v>
      </c>
      <c r="E45" s="15">
        <f t="shared" si="14"/>
        <v>653201.94</v>
      </c>
      <c r="F45" s="15">
        <f t="shared" si="14"/>
        <v>620734.57</v>
      </c>
      <c r="G45" s="15">
        <f t="shared" si="14"/>
        <v>4181.75</v>
      </c>
      <c r="H45" s="15">
        <f t="shared" si="14"/>
        <v>770802.97</v>
      </c>
      <c r="I45" s="15">
        <f t="shared" si="14"/>
        <v>0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 t="shared" si="14"/>
        <v>0</v>
      </c>
      <c r="O45" s="19">
        <f t="shared" si="1"/>
        <v>2711257.76</v>
      </c>
      <c r="P45" s="28"/>
      <c r="Q45" s="21">
        <f t="shared" si="2"/>
        <v>1315538.47</v>
      </c>
      <c r="R45" s="22">
        <f t="shared" si="3"/>
        <v>1395719.29</v>
      </c>
      <c r="S45" s="22">
        <f t="shared" si="4"/>
        <v>0</v>
      </c>
      <c r="T45" s="23">
        <f t="shared" si="5"/>
        <v>0</v>
      </c>
    </row>
    <row r="46" spans="2:20" ht="20.25" customHeight="1">
      <c r="B46" s="90" t="s">
        <v>85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9">
        <f t="shared" si="1"/>
        <v>0</v>
      </c>
      <c r="P46" s="28"/>
      <c r="Q46" s="21">
        <f t="shared" si="2"/>
        <v>0</v>
      </c>
      <c r="R46" s="22">
        <f t="shared" si="3"/>
        <v>0</v>
      </c>
      <c r="S46" s="22">
        <f t="shared" si="4"/>
        <v>0</v>
      </c>
      <c r="T46" s="23">
        <f t="shared" si="5"/>
        <v>0</v>
      </c>
    </row>
    <row r="47" spans="2:20" ht="20.25" customHeight="1">
      <c r="B47" s="64" t="s">
        <v>86</v>
      </c>
      <c r="C47" s="7"/>
      <c r="D47" s="7">
        <v>659059.17</v>
      </c>
      <c r="E47" s="6">
        <v>646083.45</v>
      </c>
      <c r="F47" s="7">
        <v>620734.57</v>
      </c>
      <c r="G47" s="7"/>
      <c r="H47" s="7">
        <v>764382.71</v>
      </c>
      <c r="I47" s="7"/>
      <c r="J47" s="7"/>
      <c r="K47" s="7"/>
      <c r="L47" s="7"/>
      <c r="M47" s="7"/>
      <c r="N47" s="7"/>
      <c r="O47" s="19">
        <f t="shared" si="1"/>
        <v>2690259.9</v>
      </c>
      <c r="P47" s="20"/>
      <c r="Q47" s="21">
        <f t="shared" si="2"/>
        <v>1305142.62</v>
      </c>
      <c r="R47" s="22">
        <f t="shared" si="3"/>
        <v>1385117.2799999998</v>
      </c>
      <c r="S47" s="22">
        <f t="shared" si="4"/>
        <v>0</v>
      </c>
      <c r="T47" s="23">
        <f t="shared" si="5"/>
        <v>0</v>
      </c>
    </row>
    <row r="48" spans="2:20" ht="20.25" customHeight="1">
      <c r="B48" s="64" t="s">
        <v>63</v>
      </c>
      <c r="C48" s="7"/>
      <c r="D48" s="7"/>
      <c r="E48" s="7">
        <v>7118.49</v>
      </c>
      <c r="F48" s="7"/>
      <c r="G48" s="7"/>
      <c r="H48" s="7">
        <v>6420.26</v>
      </c>
      <c r="I48" s="7"/>
      <c r="J48" s="7"/>
      <c r="K48" s="7"/>
      <c r="L48" s="7"/>
      <c r="M48" s="7"/>
      <c r="N48" s="7"/>
      <c r="O48" s="19">
        <f t="shared" si="1"/>
        <v>13538.75</v>
      </c>
      <c r="P48" s="20"/>
      <c r="Q48" s="21">
        <f t="shared" si="2"/>
        <v>7118.49</v>
      </c>
      <c r="R48" s="22">
        <f t="shared" si="3"/>
        <v>6420.26</v>
      </c>
      <c r="S48" s="22">
        <f t="shared" si="4"/>
        <v>0</v>
      </c>
      <c r="T48" s="23">
        <f t="shared" si="5"/>
        <v>0</v>
      </c>
    </row>
    <row r="49" spans="2:20" ht="20.25" customHeight="1">
      <c r="B49" s="64" t="s">
        <v>76</v>
      </c>
      <c r="C49" s="7"/>
      <c r="D49" s="7">
        <v>3277.36</v>
      </c>
      <c r="E49" s="7"/>
      <c r="F49" s="7"/>
      <c r="G49" s="7">
        <v>4181.75</v>
      </c>
      <c r="H49" s="7"/>
      <c r="I49" s="7"/>
      <c r="J49" s="7"/>
      <c r="K49" s="7"/>
      <c r="L49" s="7"/>
      <c r="M49" s="7"/>
      <c r="N49" s="7"/>
      <c r="O49" s="19">
        <f t="shared" si="1"/>
        <v>7459.110000000001</v>
      </c>
      <c r="P49" s="20"/>
      <c r="Q49" s="21">
        <f t="shared" si="2"/>
        <v>3277.36</v>
      </c>
      <c r="R49" s="22">
        <f t="shared" si="3"/>
        <v>4181.75</v>
      </c>
      <c r="S49" s="22">
        <f t="shared" si="4"/>
        <v>0</v>
      </c>
      <c r="T49" s="23">
        <f t="shared" si="5"/>
        <v>0</v>
      </c>
    </row>
    <row r="50" spans="2:20" ht="20.25" customHeight="1">
      <c r="B50" s="63" t="s">
        <v>64</v>
      </c>
      <c r="C50" s="16">
        <f aca="true" t="shared" si="15" ref="C50:N50">SUM(C51:C52)</f>
        <v>599900</v>
      </c>
      <c r="D50" s="16">
        <f t="shared" si="15"/>
        <v>2794140</v>
      </c>
      <c r="E50" s="16">
        <f t="shared" si="15"/>
        <v>593700</v>
      </c>
      <c r="F50" s="16">
        <f t="shared" si="15"/>
        <v>2718156</v>
      </c>
      <c r="G50" s="16">
        <f t="shared" si="15"/>
        <v>620300</v>
      </c>
      <c r="H50" s="16">
        <f t="shared" si="15"/>
        <v>1448242</v>
      </c>
      <c r="I50" s="16">
        <f t="shared" si="15"/>
        <v>0</v>
      </c>
      <c r="J50" s="16">
        <f t="shared" si="15"/>
        <v>0</v>
      </c>
      <c r="K50" s="16">
        <f t="shared" si="15"/>
        <v>0</v>
      </c>
      <c r="L50" s="16">
        <f t="shared" si="15"/>
        <v>0</v>
      </c>
      <c r="M50" s="16">
        <f t="shared" si="15"/>
        <v>0</v>
      </c>
      <c r="N50" s="16">
        <f t="shared" si="15"/>
        <v>0</v>
      </c>
      <c r="O50" s="19">
        <f t="shared" si="1"/>
        <v>8774438</v>
      </c>
      <c r="P50" s="20"/>
      <c r="Q50" s="21">
        <f t="shared" si="2"/>
        <v>3987740</v>
      </c>
      <c r="R50" s="22">
        <f t="shared" si="3"/>
        <v>4786698</v>
      </c>
      <c r="S50" s="22">
        <f t="shared" si="4"/>
        <v>0</v>
      </c>
      <c r="T50" s="23">
        <f t="shared" si="5"/>
        <v>0</v>
      </c>
    </row>
    <row r="51" spans="2:20" ht="20.25" customHeight="1">
      <c r="B51" s="64" t="s">
        <v>65</v>
      </c>
      <c r="C51" s="6">
        <v>599900</v>
      </c>
      <c r="D51" s="6">
        <v>2794140</v>
      </c>
      <c r="E51" s="6">
        <v>593700</v>
      </c>
      <c r="F51" s="6">
        <v>1278156</v>
      </c>
      <c r="G51" s="6">
        <v>600300</v>
      </c>
      <c r="H51" s="6">
        <v>1368242</v>
      </c>
      <c r="I51" s="6"/>
      <c r="J51" s="6"/>
      <c r="K51" s="6"/>
      <c r="L51" s="6"/>
      <c r="M51" s="6"/>
      <c r="N51" s="6"/>
      <c r="O51" s="19">
        <f t="shared" si="1"/>
        <v>7234438</v>
      </c>
      <c r="P51" s="20"/>
      <c r="Q51" s="21">
        <f t="shared" si="2"/>
        <v>3987740</v>
      </c>
      <c r="R51" s="22">
        <f t="shared" si="3"/>
        <v>3246698</v>
      </c>
      <c r="S51" s="22">
        <f t="shared" si="4"/>
        <v>0</v>
      </c>
      <c r="T51" s="23">
        <f t="shared" si="5"/>
        <v>0</v>
      </c>
    </row>
    <row r="52" spans="2:20" ht="20.25" customHeight="1">
      <c r="B52" s="64" t="s">
        <v>66</v>
      </c>
      <c r="C52" s="6"/>
      <c r="D52" s="6"/>
      <c r="E52" s="6"/>
      <c r="F52" s="6">
        <v>1440000</v>
      </c>
      <c r="G52" s="6">
        <v>20000</v>
      </c>
      <c r="H52" s="6">
        <v>80000</v>
      </c>
      <c r="I52" s="6"/>
      <c r="J52" s="6"/>
      <c r="K52" s="6"/>
      <c r="L52" s="6"/>
      <c r="M52" s="6"/>
      <c r="N52" s="6"/>
      <c r="O52" s="19">
        <f t="shared" si="1"/>
        <v>1540000</v>
      </c>
      <c r="P52" s="20"/>
      <c r="Q52" s="21">
        <f t="shared" si="2"/>
        <v>0</v>
      </c>
      <c r="R52" s="22">
        <f t="shared" si="3"/>
        <v>1540000</v>
      </c>
      <c r="S52" s="22">
        <f t="shared" si="4"/>
        <v>0</v>
      </c>
      <c r="T52" s="23">
        <f t="shared" si="5"/>
        <v>0</v>
      </c>
    </row>
    <row r="53" spans="2:20" ht="20.25" customHeight="1">
      <c r="B53" s="68" t="s">
        <v>67</v>
      </c>
      <c r="C53" s="17">
        <f aca="true" t="shared" si="16" ref="C53:N53">C6+C37+C45+C50</f>
        <v>600056</v>
      </c>
      <c r="D53" s="17">
        <f t="shared" si="16"/>
        <v>4429150.96</v>
      </c>
      <c r="E53" s="17">
        <f t="shared" si="16"/>
        <v>1870887.23</v>
      </c>
      <c r="F53" s="17">
        <f t="shared" si="16"/>
        <v>3967300.79</v>
      </c>
      <c r="G53" s="17">
        <f t="shared" si="16"/>
        <v>1002853.73</v>
      </c>
      <c r="H53" s="17">
        <f t="shared" si="16"/>
        <v>2733540.6</v>
      </c>
      <c r="I53" s="17">
        <f t="shared" si="16"/>
        <v>0</v>
      </c>
      <c r="J53" s="17">
        <f t="shared" si="16"/>
        <v>0</v>
      </c>
      <c r="K53" s="17">
        <f t="shared" si="16"/>
        <v>0</v>
      </c>
      <c r="L53" s="17">
        <f t="shared" si="16"/>
        <v>0</v>
      </c>
      <c r="M53" s="17">
        <f t="shared" si="16"/>
        <v>0</v>
      </c>
      <c r="N53" s="17">
        <f t="shared" si="16"/>
        <v>0</v>
      </c>
      <c r="O53" s="31">
        <f t="shared" si="1"/>
        <v>14603789.309999999</v>
      </c>
      <c r="P53" s="32"/>
      <c r="Q53" s="33">
        <f t="shared" si="2"/>
        <v>6900094.1899999995</v>
      </c>
      <c r="R53" s="34">
        <f t="shared" si="3"/>
        <v>7703695.119999999</v>
      </c>
      <c r="S53" s="34">
        <f t="shared" si="4"/>
        <v>0</v>
      </c>
      <c r="T53" s="35">
        <f t="shared" si="5"/>
        <v>0</v>
      </c>
    </row>
    <row r="54" spans="2:20" ht="20.25" customHeight="1">
      <c r="B54" s="69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9">
        <f t="shared" si="1"/>
        <v>0</v>
      </c>
      <c r="P54" s="20"/>
      <c r="Q54" s="21">
        <f t="shared" si="2"/>
        <v>0</v>
      </c>
      <c r="R54" s="22">
        <f t="shared" si="3"/>
        <v>0</v>
      </c>
      <c r="S54" s="22">
        <f t="shared" si="4"/>
        <v>0</v>
      </c>
      <c r="T54" s="23">
        <f t="shared" si="5"/>
        <v>0</v>
      </c>
    </row>
    <row r="55" spans="2:20" ht="20.25" customHeight="1">
      <c r="B55" s="65" t="s">
        <v>40</v>
      </c>
      <c r="C55" s="16">
        <f aca="true" t="shared" si="17" ref="C55:N55">SUM(C56:C57)</f>
        <v>0</v>
      </c>
      <c r="D55" s="16">
        <f t="shared" si="17"/>
        <v>0</v>
      </c>
      <c r="E55" s="16">
        <f t="shared" si="17"/>
        <v>0</v>
      </c>
      <c r="F55" s="16">
        <f t="shared" si="17"/>
        <v>0</v>
      </c>
      <c r="G55" s="16">
        <f t="shared" si="17"/>
        <v>0</v>
      </c>
      <c r="H55" s="16">
        <f t="shared" si="17"/>
        <v>0</v>
      </c>
      <c r="I55" s="16">
        <f t="shared" si="17"/>
        <v>0</v>
      </c>
      <c r="J55" s="16">
        <f t="shared" si="17"/>
        <v>0</v>
      </c>
      <c r="K55" s="16">
        <f t="shared" si="17"/>
        <v>0</v>
      </c>
      <c r="L55" s="16">
        <f t="shared" si="17"/>
        <v>0</v>
      </c>
      <c r="M55" s="16">
        <f t="shared" si="17"/>
        <v>0</v>
      </c>
      <c r="N55" s="16">
        <f t="shared" si="17"/>
        <v>0</v>
      </c>
      <c r="O55" s="19">
        <f t="shared" si="1"/>
        <v>0</v>
      </c>
      <c r="P55" s="20"/>
      <c r="Q55" s="21">
        <f t="shared" si="2"/>
        <v>0</v>
      </c>
      <c r="R55" s="22">
        <f t="shared" si="3"/>
        <v>0</v>
      </c>
      <c r="S55" s="22">
        <f t="shared" si="4"/>
        <v>0</v>
      </c>
      <c r="T55" s="23">
        <f t="shared" si="5"/>
        <v>0</v>
      </c>
    </row>
    <row r="56" spans="2:20" ht="20.25" customHeight="1">
      <c r="B56" s="66" t="s">
        <v>80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9">
        <f t="shared" si="1"/>
        <v>0</v>
      </c>
      <c r="P56" s="20"/>
      <c r="Q56" s="21">
        <f t="shared" si="2"/>
        <v>0</v>
      </c>
      <c r="R56" s="22">
        <f t="shared" si="3"/>
        <v>0</v>
      </c>
      <c r="S56" s="22">
        <f t="shared" si="4"/>
        <v>0</v>
      </c>
      <c r="T56" s="23">
        <f t="shared" si="5"/>
        <v>0</v>
      </c>
    </row>
    <row r="57" spans="2:20" ht="20.25" customHeight="1">
      <c r="B57" s="66" t="s">
        <v>93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9">
        <f t="shared" si="1"/>
        <v>0</v>
      </c>
      <c r="P57" s="20"/>
      <c r="Q57" s="21">
        <f t="shared" si="2"/>
        <v>0</v>
      </c>
      <c r="R57" s="22">
        <f t="shared" si="3"/>
        <v>0</v>
      </c>
      <c r="S57" s="22">
        <f t="shared" si="4"/>
        <v>0</v>
      </c>
      <c r="T57" s="23">
        <f t="shared" si="5"/>
        <v>0</v>
      </c>
    </row>
    <row r="58" spans="2:20" ht="20.25" customHeight="1">
      <c r="B58" s="70" t="s">
        <v>41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9">
        <f t="shared" si="1"/>
        <v>0</v>
      </c>
      <c r="P58" s="20"/>
      <c r="Q58" s="21">
        <f t="shared" si="2"/>
        <v>0</v>
      </c>
      <c r="R58" s="22">
        <f t="shared" si="3"/>
        <v>0</v>
      </c>
      <c r="S58" s="22">
        <f t="shared" si="4"/>
        <v>0</v>
      </c>
      <c r="T58" s="23">
        <f t="shared" si="5"/>
        <v>0</v>
      </c>
    </row>
    <row r="59" spans="2:20" ht="20.25" customHeight="1" thickBot="1">
      <c r="B59" s="71" t="s">
        <v>77</v>
      </c>
      <c r="C59" s="18">
        <f aca="true" t="shared" si="18" ref="C59:N59">C53+C54+C55+C58</f>
        <v>600056</v>
      </c>
      <c r="D59" s="18">
        <f t="shared" si="18"/>
        <v>4429150.96</v>
      </c>
      <c r="E59" s="18">
        <f t="shared" si="18"/>
        <v>1870887.23</v>
      </c>
      <c r="F59" s="18">
        <f t="shared" si="18"/>
        <v>3967300.79</v>
      </c>
      <c r="G59" s="18">
        <f t="shared" si="18"/>
        <v>1002853.73</v>
      </c>
      <c r="H59" s="18">
        <f t="shared" si="18"/>
        <v>2733540.6</v>
      </c>
      <c r="I59" s="18">
        <f t="shared" si="18"/>
        <v>0</v>
      </c>
      <c r="J59" s="18">
        <f t="shared" si="18"/>
        <v>0</v>
      </c>
      <c r="K59" s="18">
        <f t="shared" si="18"/>
        <v>0</v>
      </c>
      <c r="L59" s="18">
        <f t="shared" si="18"/>
        <v>0</v>
      </c>
      <c r="M59" s="18">
        <f t="shared" si="18"/>
        <v>0</v>
      </c>
      <c r="N59" s="18">
        <f t="shared" si="18"/>
        <v>0</v>
      </c>
      <c r="O59" s="36">
        <f t="shared" si="1"/>
        <v>14603789.309999999</v>
      </c>
      <c r="P59" s="37"/>
      <c r="Q59" s="38">
        <f t="shared" si="2"/>
        <v>6900094.1899999995</v>
      </c>
      <c r="R59" s="39">
        <f t="shared" si="3"/>
        <v>7703695.119999999</v>
      </c>
      <c r="S59" s="39">
        <f t="shared" si="4"/>
        <v>0</v>
      </c>
      <c r="T59" s="40">
        <f t="shared" si="5"/>
        <v>0</v>
      </c>
    </row>
    <row r="60" spans="2:20" s="91" customFormat="1" ht="18" customHeight="1">
      <c r="B60" s="114" t="s">
        <v>112</v>
      </c>
      <c r="C60" s="111" t="s">
        <v>114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3"/>
      <c r="P60" s="94"/>
      <c r="Q60" s="57"/>
      <c r="R60" s="58"/>
      <c r="S60" s="58"/>
      <c r="T60" s="59"/>
    </row>
    <row r="61" spans="2:20" s="91" customFormat="1" ht="18" customHeight="1" thickBot="1">
      <c r="B61" s="115"/>
      <c r="C61" s="61" t="s">
        <v>1</v>
      </c>
      <c r="D61" s="61" t="s">
        <v>2</v>
      </c>
      <c r="E61" s="61" t="s">
        <v>3</v>
      </c>
      <c r="F61" s="61" t="s">
        <v>4</v>
      </c>
      <c r="G61" s="61" t="s">
        <v>5</v>
      </c>
      <c r="H61" s="61" t="s">
        <v>6</v>
      </c>
      <c r="I61" s="61" t="s">
        <v>7</v>
      </c>
      <c r="J61" s="61" t="s">
        <v>8</v>
      </c>
      <c r="K61" s="61" t="s">
        <v>9</v>
      </c>
      <c r="L61" s="61" t="s">
        <v>10</v>
      </c>
      <c r="M61" s="61" t="s">
        <v>11</v>
      </c>
      <c r="N61" s="61" t="s">
        <v>12</v>
      </c>
      <c r="O61" s="75" t="s">
        <v>13</v>
      </c>
      <c r="P61" s="95"/>
      <c r="Q61" s="60" t="s">
        <v>14</v>
      </c>
      <c r="R61" s="61" t="s">
        <v>15</v>
      </c>
      <c r="S61" s="61" t="s">
        <v>16</v>
      </c>
      <c r="T61" s="75" t="s">
        <v>17</v>
      </c>
    </row>
    <row r="62" spans="2:20" ht="21">
      <c r="B62" s="62" t="s">
        <v>42</v>
      </c>
      <c r="C62" s="41">
        <f aca="true" t="shared" si="19" ref="C62:N62">C63+C66+C67+C68+C69</f>
        <v>598900</v>
      </c>
      <c r="D62" s="41">
        <f t="shared" si="19"/>
        <v>600739</v>
      </c>
      <c r="E62" s="41">
        <f t="shared" si="19"/>
        <v>1016643</v>
      </c>
      <c r="F62" s="41">
        <f t="shared" si="19"/>
        <v>613100</v>
      </c>
      <c r="G62" s="41">
        <f t="shared" si="19"/>
        <v>615904</v>
      </c>
      <c r="H62" s="41">
        <f t="shared" si="19"/>
        <v>609754</v>
      </c>
      <c r="I62" s="41">
        <f t="shared" si="19"/>
        <v>0</v>
      </c>
      <c r="J62" s="41">
        <f t="shared" si="19"/>
        <v>0</v>
      </c>
      <c r="K62" s="41">
        <f t="shared" si="19"/>
        <v>0</v>
      </c>
      <c r="L62" s="41">
        <f t="shared" si="19"/>
        <v>0</v>
      </c>
      <c r="M62" s="41">
        <f t="shared" si="19"/>
        <v>0</v>
      </c>
      <c r="N62" s="41">
        <f t="shared" si="19"/>
        <v>0</v>
      </c>
      <c r="O62" s="19">
        <f aca="true" t="shared" si="20" ref="O62:O95">Q62+R62+S62+T62</f>
        <v>4055040</v>
      </c>
      <c r="P62" s="20"/>
      <c r="Q62" s="46">
        <f aca="true" t="shared" si="21" ref="Q62:Q95">SUM(C62:E62)</f>
        <v>2216282</v>
      </c>
      <c r="R62" s="47">
        <f aca="true" t="shared" si="22" ref="R62:R95">SUM(F62:H62)</f>
        <v>1838758</v>
      </c>
      <c r="S62" s="47">
        <f aca="true" t="shared" si="23" ref="S62:S95">SUM(I62:K62)</f>
        <v>0</v>
      </c>
      <c r="T62" s="48">
        <f aca="true" t="shared" si="24" ref="T62:T95">SUM(L62:N62)</f>
        <v>0</v>
      </c>
    </row>
    <row r="63" spans="2:20" ht="21">
      <c r="B63" s="72" t="s">
        <v>43</v>
      </c>
      <c r="C63" s="42">
        <f aca="true" t="shared" si="25" ref="C63:N63">C64+C65</f>
        <v>0</v>
      </c>
      <c r="D63" s="42">
        <f t="shared" si="25"/>
        <v>0</v>
      </c>
      <c r="E63" s="42">
        <f t="shared" si="25"/>
        <v>0</v>
      </c>
      <c r="F63" s="42">
        <f t="shared" si="25"/>
        <v>0</v>
      </c>
      <c r="G63" s="42">
        <f t="shared" si="25"/>
        <v>0</v>
      </c>
      <c r="H63" s="42">
        <f t="shared" si="25"/>
        <v>0</v>
      </c>
      <c r="I63" s="42">
        <f t="shared" si="25"/>
        <v>0</v>
      </c>
      <c r="J63" s="42">
        <f t="shared" si="25"/>
        <v>0</v>
      </c>
      <c r="K63" s="42">
        <f t="shared" si="25"/>
        <v>0</v>
      </c>
      <c r="L63" s="42">
        <f t="shared" si="25"/>
        <v>0</v>
      </c>
      <c r="M63" s="42">
        <f t="shared" si="25"/>
        <v>0</v>
      </c>
      <c r="N63" s="42">
        <f t="shared" si="25"/>
        <v>0</v>
      </c>
      <c r="O63" s="24">
        <f t="shared" si="20"/>
        <v>0</v>
      </c>
      <c r="P63" s="20"/>
      <c r="Q63" s="49">
        <f t="shared" si="21"/>
        <v>0</v>
      </c>
      <c r="R63" s="50">
        <f t="shared" si="22"/>
        <v>0</v>
      </c>
      <c r="S63" s="50">
        <f t="shared" si="23"/>
        <v>0</v>
      </c>
      <c r="T63" s="51">
        <f t="shared" si="24"/>
        <v>0</v>
      </c>
    </row>
    <row r="64" spans="2:20" ht="21">
      <c r="B64" s="64" t="s">
        <v>69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4">
        <f t="shared" si="20"/>
        <v>0</v>
      </c>
      <c r="P64" s="20"/>
      <c r="Q64" s="49">
        <f t="shared" si="21"/>
        <v>0</v>
      </c>
      <c r="R64" s="50">
        <f t="shared" si="22"/>
        <v>0</v>
      </c>
      <c r="S64" s="50">
        <f t="shared" si="23"/>
        <v>0</v>
      </c>
      <c r="T64" s="51">
        <f t="shared" si="24"/>
        <v>0</v>
      </c>
    </row>
    <row r="65" spans="2:20" ht="21">
      <c r="B65" s="64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4">
        <f t="shared" si="20"/>
        <v>0</v>
      </c>
      <c r="P65" s="20"/>
      <c r="Q65" s="49">
        <f t="shared" si="21"/>
        <v>0</v>
      </c>
      <c r="R65" s="50">
        <f t="shared" si="22"/>
        <v>0</v>
      </c>
      <c r="S65" s="50">
        <f t="shared" si="23"/>
        <v>0</v>
      </c>
      <c r="T65" s="51">
        <f t="shared" si="24"/>
        <v>0</v>
      </c>
    </row>
    <row r="66" spans="2:20" ht="21">
      <c r="B66" s="64" t="s">
        <v>44</v>
      </c>
      <c r="C66" s="9"/>
      <c r="D66" s="9"/>
      <c r="E66" s="9"/>
      <c r="F66" s="9">
        <v>10500</v>
      </c>
      <c r="G66" s="9">
        <v>11504</v>
      </c>
      <c r="H66" s="10">
        <v>7054</v>
      </c>
      <c r="I66" s="9"/>
      <c r="J66" s="9"/>
      <c r="K66" s="9"/>
      <c r="L66" s="9"/>
      <c r="M66" s="9"/>
      <c r="N66" s="9"/>
      <c r="O66" s="24">
        <f t="shared" si="20"/>
        <v>29058</v>
      </c>
      <c r="P66" s="20"/>
      <c r="Q66" s="49">
        <f t="shared" si="21"/>
        <v>0</v>
      </c>
      <c r="R66" s="50">
        <f t="shared" si="22"/>
        <v>29058</v>
      </c>
      <c r="S66" s="50">
        <f t="shared" si="23"/>
        <v>0</v>
      </c>
      <c r="T66" s="51">
        <f t="shared" si="24"/>
        <v>0</v>
      </c>
    </row>
    <row r="67" spans="2:20" ht="21">
      <c r="B67" s="64" t="s">
        <v>45</v>
      </c>
      <c r="C67" s="9"/>
      <c r="D67" s="9"/>
      <c r="E67" s="9"/>
      <c r="F67" s="9"/>
      <c r="G67" s="9"/>
      <c r="H67" s="11"/>
      <c r="I67" s="9"/>
      <c r="J67" s="9"/>
      <c r="K67" s="9"/>
      <c r="L67" s="9"/>
      <c r="M67" s="9"/>
      <c r="N67" s="9"/>
      <c r="O67" s="24">
        <f t="shared" si="20"/>
        <v>0</v>
      </c>
      <c r="P67" s="20"/>
      <c r="Q67" s="49">
        <f t="shared" si="21"/>
        <v>0</v>
      </c>
      <c r="R67" s="50">
        <f t="shared" si="22"/>
        <v>0</v>
      </c>
      <c r="S67" s="50">
        <f t="shared" si="23"/>
        <v>0</v>
      </c>
      <c r="T67" s="51">
        <f t="shared" si="24"/>
        <v>0</v>
      </c>
    </row>
    <row r="68" spans="2:20" ht="21">
      <c r="B68" s="64" t="s">
        <v>46</v>
      </c>
      <c r="C68" s="9"/>
      <c r="D68" s="9"/>
      <c r="E68" s="9"/>
      <c r="F68" s="9">
        <v>5400</v>
      </c>
      <c r="G68" s="9">
        <v>3600</v>
      </c>
      <c r="H68" s="9"/>
      <c r="I68" s="9"/>
      <c r="J68" s="9"/>
      <c r="K68" s="9"/>
      <c r="L68" s="9"/>
      <c r="M68" s="9"/>
      <c r="N68" s="9"/>
      <c r="O68" s="24">
        <f t="shared" si="20"/>
        <v>9000</v>
      </c>
      <c r="P68" s="20"/>
      <c r="Q68" s="49">
        <f t="shared" si="21"/>
        <v>0</v>
      </c>
      <c r="R68" s="50">
        <f t="shared" si="22"/>
        <v>9000</v>
      </c>
      <c r="S68" s="50">
        <f t="shared" si="23"/>
        <v>0</v>
      </c>
      <c r="T68" s="51">
        <f t="shared" si="24"/>
        <v>0</v>
      </c>
    </row>
    <row r="69" spans="2:20" ht="21">
      <c r="B69" s="64" t="s">
        <v>47</v>
      </c>
      <c r="C69" s="9">
        <v>598900</v>
      </c>
      <c r="D69" s="9">
        <v>600739</v>
      </c>
      <c r="E69" s="9">
        <v>1016643</v>
      </c>
      <c r="F69" s="9">
        <v>597200</v>
      </c>
      <c r="G69" s="9">
        <v>600800</v>
      </c>
      <c r="H69" s="9">
        <v>602700</v>
      </c>
      <c r="I69" s="9"/>
      <c r="J69" s="9"/>
      <c r="K69" s="9"/>
      <c r="L69" s="9"/>
      <c r="M69" s="9"/>
      <c r="N69" s="9"/>
      <c r="O69" s="24">
        <f t="shared" si="20"/>
        <v>4016982</v>
      </c>
      <c r="P69" s="20"/>
      <c r="Q69" s="49">
        <f t="shared" si="21"/>
        <v>2216282</v>
      </c>
      <c r="R69" s="50">
        <f t="shared" si="22"/>
        <v>1800700</v>
      </c>
      <c r="S69" s="50">
        <f t="shared" si="23"/>
        <v>0</v>
      </c>
      <c r="T69" s="51">
        <f t="shared" si="24"/>
        <v>0</v>
      </c>
    </row>
    <row r="70" spans="2:20" ht="21">
      <c r="B70" s="63" t="s">
        <v>48</v>
      </c>
      <c r="C70" s="43">
        <f aca="true" t="shared" si="26" ref="C70:N70">SUM(C71:C78)</f>
        <v>934093.3099999999</v>
      </c>
      <c r="D70" s="43">
        <f t="shared" si="26"/>
        <v>1176914.72</v>
      </c>
      <c r="E70" s="43">
        <f t="shared" si="26"/>
        <v>1111558.42</v>
      </c>
      <c r="F70" s="43">
        <f t="shared" si="26"/>
        <v>1123518.25</v>
      </c>
      <c r="G70" s="43">
        <f t="shared" si="26"/>
        <v>1010480.3300000001</v>
      </c>
      <c r="H70" s="43">
        <f t="shared" si="26"/>
        <v>1039658.2</v>
      </c>
      <c r="I70" s="43">
        <f t="shared" si="26"/>
        <v>0</v>
      </c>
      <c r="J70" s="43">
        <f t="shared" si="26"/>
        <v>0</v>
      </c>
      <c r="K70" s="43">
        <f t="shared" si="26"/>
        <v>0</v>
      </c>
      <c r="L70" s="43">
        <f t="shared" si="26"/>
        <v>0</v>
      </c>
      <c r="M70" s="43">
        <f t="shared" si="26"/>
        <v>0</v>
      </c>
      <c r="N70" s="43">
        <f t="shared" si="26"/>
        <v>0</v>
      </c>
      <c r="O70" s="24">
        <f t="shared" si="20"/>
        <v>6396223.23</v>
      </c>
      <c r="P70" s="20"/>
      <c r="Q70" s="49">
        <f t="shared" si="21"/>
        <v>3222566.4499999997</v>
      </c>
      <c r="R70" s="50">
        <f t="shared" si="22"/>
        <v>3173656.7800000003</v>
      </c>
      <c r="S70" s="50">
        <f t="shared" si="23"/>
        <v>0</v>
      </c>
      <c r="T70" s="51">
        <f t="shared" si="24"/>
        <v>0</v>
      </c>
    </row>
    <row r="71" spans="2:20" ht="21">
      <c r="B71" s="64" t="s">
        <v>94</v>
      </c>
      <c r="C71" s="9">
        <v>167789</v>
      </c>
      <c r="D71" s="9">
        <v>163860</v>
      </c>
      <c r="E71" s="9">
        <v>163860</v>
      </c>
      <c r="F71" s="9">
        <v>163860</v>
      </c>
      <c r="G71" s="9">
        <v>163860</v>
      </c>
      <c r="H71" s="9">
        <v>163860</v>
      </c>
      <c r="I71" s="9"/>
      <c r="J71" s="9"/>
      <c r="K71" s="9"/>
      <c r="L71" s="9"/>
      <c r="M71" s="9"/>
      <c r="N71" s="9"/>
      <c r="O71" s="24">
        <f t="shared" si="20"/>
        <v>987089</v>
      </c>
      <c r="P71" s="20"/>
      <c r="Q71" s="49">
        <f t="shared" si="21"/>
        <v>495509</v>
      </c>
      <c r="R71" s="50">
        <f t="shared" si="22"/>
        <v>491580</v>
      </c>
      <c r="S71" s="50">
        <f t="shared" si="23"/>
        <v>0</v>
      </c>
      <c r="T71" s="51">
        <f t="shared" si="24"/>
        <v>0</v>
      </c>
    </row>
    <row r="72" spans="2:20" ht="21">
      <c r="B72" s="64" t="s">
        <v>95</v>
      </c>
      <c r="C72" s="9">
        <v>648771.72</v>
      </c>
      <c r="D72" s="9">
        <v>669086</v>
      </c>
      <c r="E72" s="9">
        <v>672523</v>
      </c>
      <c r="F72" s="9">
        <v>671450</v>
      </c>
      <c r="G72" s="9">
        <v>671450</v>
      </c>
      <c r="H72" s="9">
        <v>671450</v>
      </c>
      <c r="I72" s="9"/>
      <c r="J72" s="9"/>
      <c r="K72" s="9"/>
      <c r="L72" s="9"/>
      <c r="M72" s="9"/>
      <c r="N72" s="9"/>
      <c r="O72" s="24">
        <f t="shared" si="20"/>
        <v>4004730.7199999997</v>
      </c>
      <c r="P72" s="20"/>
      <c r="Q72" s="49">
        <f t="shared" si="21"/>
        <v>1990380.72</v>
      </c>
      <c r="R72" s="50">
        <f t="shared" si="22"/>
        <v>2014350</v>
      </c>
      <c r="S72" s="50">
        <f t="shared" si="23"/>
        <v>0</v>
      </c>
      <c r="T72" s="51">
        <f t="shared" si="24"/>
        <v>0</v>
      </c>
    </row>
    <row r="73" spans="2:20" ht="21">
      <c r="B73" s="64" t="s">
        <v>96</v>
      </c>
      <c r="C73" s="9">
        <v>3000</v>
      </c>
      <c r="D73" s="9">
        <v>0</v>
      </c>
      <c r="E73" s="9">
        <v>13700</v>
      </c>
      <c r="F73" s="9">
        <v>0</v>
      </c>
      <c r="G73" s="9">
        <v>0</v>
      </c>
      <c r="H73" s="9">
        <v>0</v>
      </c>
      <c r="I73" s="9"/>
      <c r="J73" s="9"/>
      <c r="K73" s="9"/>
      <c r="L73" s="9"/>
      <c r="M73" s="9"/>
      <c r="N73" s="9"/>
      <c r="O73" s="24">
        <f t="shared" si="20"/>
        <v>16700</v>
      </c>
      <c r="P73" s="20"/>
      <c r="Q73" s="49">
        <f t="shared" si="21"/>
        <v>16700</v>
      </c>
      <c r="R73" s="50">
        <f t="shared" si="22"/>
        <v>0</v>
      </c>
      <c r="S73" s="50">
        <f t="shared" si="23"/>
        <v>0</v>
      </c>
      <c r="T73" s="51">
        <f t="shared" si="24"/>
        <v>0</v>
      </c>
    </row>
    <row r="74" spans="2:20" ht="21">
      <c r="B74" s="64" t="s">
        <v>97</v>
      </c>
      <c r="C74" s="9">
        <v>94082.6</v>
      </c>
      <c r="D74" s="9">
        <v>89210</v>
      </c>
      <c r="E74" s="9">
        <v>113430</v>
      </c>
      <c r="F74" s="9">
        <v>179350</v>
      </c>
      <c r="G74" s="9">
        <v>98335</v>
      </c>
      <c r="H74" s="9">
        <v>118480</v>
      </c>
      <c r="I74" s="9"/>
      <c r="J74" s="9"/>
      <c r="K74" s="9"/>
      <c r="L74" s="9"/>
      <c r="M74" s="9"/>
      <c r="N74" s="9"/>
      <c r="O74" s="24">
        <f t="shared" si="20"/>
        <v>692887.6</v>
      </c>
      <c r="P74" s="20"/>
      <c r="Q74" s="49">
        <f t="shared" si="21"/>
        <v>296722.6</v>
      </c>
      <c r="R74" s="50">
        <f t="shared" si="22"/>
        <v>396165</v>
      </c>
      <c r="S74" s="50">
        <f t="shared" si="23"/>
        <v>0</v>
      </c>
      <c r="T74" s="51">
        <f t="shared" si="24"/>
        <v>0</v>
      </c>
    </row>
    <row r="75" spans="2:20" ht="21">
      <c r="B75" s="64" t="s">
        <v>98</v>
      </c>
      <c r="C75" s="9">
        <v>900</v>
      </c>
      <c r="D75" s="9">
        <v>9900</v>
      </c>
      <c r="E75" s="9">
        <v>113273</v>
      </c>
      <c r="F75" s="9">
        <v>97002.36</v>
      </c>
      <c r="G75" s="9">
        <v>67765.8</v>
      </c>
      <c r="H75" s="9">
        <v>85868.2</v>
      </c>
      <c r="I75" s="9"/>
      <c r="J75" s="9"/>
      <c r="K75" s="9"/>
      <c r="L75" s="9"/>
      <c r="M75" s="9"/>
      <c r="N75" s="9"/>
      <c r="O75" s="24">
        <f t="shared" si="20"/>
        <v>374709.36</v>
      </c>
      <c r="P75" s="20"/>
      <c r="Q75" s="49">
        <f t="shared" si="21"/>
        <v>124073</v>
      </c>
      <c r="R75" s="50">
        <f t="shared" si="22"/>
        <v>250636.36</v>
      </c>
      <c r="S75" s="50">
        <f t="shared" si="23"/>
        <v>0</v>
      </c>
      <c r="T75" s="51">
        <f t="shared" si="24"/>
        <v>0</v>
      </c>
    </row>
    <row r="76" spans="2:20" ht="21">
      <c r="B76" s="64" t="s">
        <v>99</v>
      </c>
      <c r="C76" s="9">
        <v>19549.99</v>
      </c>
      <c r="D76" s="9">
        <v>7858.72</v>
      </c>
      <c r="E76" s="9">
        <v>34772.42</v>
      </c>
      <c r="F76" s="9">
        <v>11855.89</v>
      </c>
      <c r="G76" s="9">
        <v>9069.53</v>
      </c>
      <c r="H76" s="9">
        <v>0</v>
      </c>
      <c r="I76" s="9"/>
      <c r="J76" s="9"/>
      <c r="K76" s="9"/>
      <c r="L76" s="9"/>
      <c r="M76" s="9"/>
      <c r="N76" s="9"/>
      <c r="O76" s="24">
        <f t="shared" si="20"/>
        <v>83106.55</v>
      </c>
      <c r="P76" s="20"/>
      <c r="Q76" s="49">
        <f t="shared" si="21"/>
        <v>62181.130000000005</v>
      </c>
      <c r="R76" s="50">
        <f t="shared" si="22"/>
        <v>20925.42</v>
      </c>
      <c r="S76" s="50">
        <f t="shared" si="23"/>
        <v>0</v>
      </c>
      <c r="T76" s="51">
        <f t="shared" si="24"/>
        <v>0</v>
      </c>
    </row>
    <row r="77" spans="2:20" ht="21">
      <c r="B77" s="64" t="s">
        <v>100</v>
      </c>
      <c r="C77" s="9"/>
      <c r="D77" s="9">
        <v>237000</v>
      </c>
      <c r="E77" s="9">
        <v>0</v>
      </c>
      <c r="F77" s="9">
        <v>0</v>
      </c>
      <c r="G77" s="9">
        <v>0</v>
      </c>
      <c r="H77" s="9">
        <v>0</v>
      </c>
      <c r="I77" s="9"/>
      <c r="J77" s="9"/>
      <c r="K77" s="9"/>
      <c r="L77" s="9"/>
      <c r="M77" s="9"/>
      <c r="N77" s="9"/>
      <c r="O77" s="24">
        <f t="shared" si="20"/>
        <v>237000</v>
      </c>
      <c r="P77" s="20"/>
      <c r="Q77" s="49">
        <f t="shared" si="21"/>
        <v>237000</v>
      </c>
      <c r="R77" s="50">
        <f t="shared" si="22"/>
        <v>0</v>
      </c>
      <c r="S77" s="50">
        <f t="shared" si="23"/>
        <v>0</v>
      </c>
      <c r="T77" s="51">
        <f t="shared" si="24"/>
        <v>0</v>
      </c>
    </row>
    <row r="78" spans="2:20" ht="21">
      <c r="B78" s="64" t="s">
        <v>101</v>
      </c>
      <c r="C78" s="9"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24">
        <f t="shared" si="20"/>
        <v>0</v>
      </c>
      <c r="P78" s="20"/>
      <c r="Q78" s="49">
        <f t="shared" si="21"/>
        <v>0</v>
      </c>
      <c r="R78" s="50">
        <f t="shared" si="22"/>
        <v>0</v>
      </c>
      <c r="S78" s="50">
        <f t="shared" si="23"/>
        <v>0</v>
      </c>
      <c r="T78" s="51">
        <f t="shared" si="24"/>
        <v>0</v>
      </c>
    </row>
    <row r="79" spans="2:20" ht="21">
      <c r="B79" s="65" t="s">
        <v>49</v>
      </c>
      <c r="C79" s="43">
        <f aca="true" t="shared" si="27" ref="C79:N79">SUM(C80:C82)</f>
        <v>0</v>
      </c>
      <c r="D79" s="43">
        <f t="shared" si="27"/>
        <v>0</v>
      </c>
      <c r="E79" s="43">
        <f t="shared" si="27"/>
        <v>0</v>
      </c>
      <c r="F79" s="43">
        <f t="shared" si="27"/>
        <v>134100</v>
      </c>
      <c r="G79" s="43">
        <f t="shared" si="27"/>
        <v>0</v>
      </c>
      <c r="H79" s="43">
        <f t="shared" si="27"/>
        <v>393000</v>
      </c>
      <c r="I79" s="43">
        <f t="shared" si="27"/>
        <v>0</v>
      </c>
      <c r="J79" s="43">
        <f t="shared" si="27"/>
        <v>0</v>
      </c>
      <c r="K79" s="43">
        <f t="shared" si="27"/>
        <v>0</v>
      </c>
      <c r="L79" s="43">
        <f t="shared" si="27"/>
        <v>0</v>
      </c>
      <c r="M79" s="43">
        <f t="shared" si="27"/>
        <v>0</v>
      </c>
      <c r="N79" s="43">
        <f t="shared" si="27"/>
        <v>0</v>
      </c>
      <c r="O79" s="24">
        <f t="shared" si="20"/>
        <v>527100</v>
      </c>
      <c r="P79" s="20"/>
      <c r="Q79" s="49">
        <f t="shared" si="21"/>
        <v>0</v>
      </c>
      <c r="R79" s="50">
        <f t="shared" si="22"/>
        <v>527100</v>
      </c>
      <c r="S79" s="50">
        <f t="shared" si="23"/>
        <v>0</v>
      </c>
      <c r="T79" s="51">
        <f t="shared" si="24"/>
        <v>0</v>
      </c>
    </row>
    <row r="80" spans="2:20" ht="21">
      <c r="B80" s="64" t="s">
        <v>50</v>
      </c>
      <c r="C80" s="9"/>
      <c r="D80" s="9"/>
      <c r="E80" s="9"/>
      <c r="F80" s="9">
        <v>134100</v>
      </c>
      <c r="G80" s="9"/>
      <c r="H80" s="9">
        <v>88000</v>
      </c>
      <c r="I80" s="9"/>
      <c r="J80" s="9"/>
      <c r="K80" s="9"/>
      <c r="L80" s="9"/>
      <c r="M80" s="9"/>
      <c r="N80" s="9"/>
      <c r="O80" s="24">
        <f t="shared" si="20"/>
        <v>222100</v>
      </c>
      <c r="P80" s="20"/>
      <c r="Q80" s="49">
        <f t="shared" si="21"/>
        <v>0</v>
      </c>
      <c r="R80" s="50">
        <f t="shared" si="22"/>
        <v>222100</v>
      </c>
      <c r="S80" s="50">
        <f t="shared" si="23"/>
        <v>0</v>
      </c>
      <c r="T80" s="51">
        <f t="shared" si="24"/>
        <v>0</v>
      </c>
    </row>
    <row r="81" spans="2:20" ht="21">
      <c r="B81" s="64" t="s">
        <v>51</v>
      </c>
      <c r="C81" s="9"/>
      <c r="D81" s="9"/>
      <c r="E81" s="9"/>
      <c r="F81" s="9"/>
      <c r="G81" s="9"/>
      <c r="H81" s="9">
        <v>305000</v>
      </c>
      <c r="I81" s="9"/>
      <c r="J81" s="9"/>
      <c r="K81" s="9"/>
      <c r="L81" s="9"/>
      <c r="M81" s="9"/>
      <c r="N81" s="9"/>
      <c r="O81" s="24">
        <f t="shared" si="20"/>
        <v>305000</v>
      </c>
      <c r="P81" s="20"/>
      <c r="Q81" s="49">
        <f t="shared" si="21"/>
        <v>0</v>
      </c>
      <c r="R81" s="50">
        <f t="shared" si="22"/>
        <v>305000</v>
      </c>
      <c r="S81" s="50">
        <f t="shared" si="23"/>
        <v>0</v>
      </c>
      <c r="T81" s="51">
        <f t="shared" si="24"/>
        <v>0</v>
      </c>
    </row>
    <row r="82" spans="2:20" ht="21">
      <c r="B82" s="64" t="s">
        <v>52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24">
        <f t="shared" si="20"/>
        <v>0</v>
      </c>
      <c r="P82" s="20"/>
      <c r="Q82" s="49">
        <f t="shared" si="21"/>
        <v>0</v>
      </c>
      <c r="R82" s="50">
        <f t="shared" si="22"/>
        <v>0</v>
      </c>
      <c r="S82" s="50">
        <f t="shared" si="23"/>
        <v>0</v>
      </c>
      <c r="T82" s="51">
        <f t="shared" si="24"/>
        <v>0</v>
      </c>
    </row>
    <row r="83" spans="2:20" ht="21">
      <c r="B83" s="65" t="s">
        <v>53</v>
      </c>
      <c r="C83" s="44">
        <f aca="true" t="shared" si="28" ref="C83:N83">C84+C85+C86+C89</f>
        <v>0</v>
      </c>
      <c r="D83" s="44">
        <f t="shared" si="28"/>
        <v>223000</v>
      </c>
      <c r="E83" s="44">
        <f t="shared" si="28"/>
        <v>448000</v>
      </c>
      <c r="F83" s="44">
        <f t="shared" si="28"/>
        <v>1934000</v>
      </c>
      <c r="G83" s="44">
        <f t="shared" si="28"/>
        <v>0</v>
      </c>
      <c r="H83" s="44">
        <f t="shared" si="28"/>
        <v>0</v>
      </c>
      <c r="I83" s="44">
        <f t="shared" si="28"/>
        <v>0</v>
      </c>
      <c r="J83" s="44">
        <f t="shared" si="28"/>
        <v>0</v>
      </c>
      <c r="K83" s="44">
        <f t="shared" si="28"/>
        <v>0</v>
      </c>
      <c r="L83" s="44">
        <f t="shared" si="28"/>
        <v>0</v>
      </c>
      <c r="M83" s="44">
        <f t="shared" si="28"/>
        <v>0</v>
      </c>
      <c r="N83" s="44">
        <f t="shared" si="28"/>
        <v>0</v>
      </c>
      <c r="O83" s="19">
        <f t="shared" si="20"/>
        <v>2605000</v>
      </c>
      <c r="P83" s="20"/>
      <c r="Q83" s="49">
        <f t="shared" si="21"/>
        <v>671000</v>
      </c>
      <c r="R83" s="50">
        <f t="shared" si="22"/>
        <v>1934000</v>
      </c>
      <c r="S83" s="50">
        <f t="shared" si="23"/>
        <v>0</v>
      </c>
      <c r="T83" s="51">
        <f t="shared" si="24"/>
        <v>0</v>
      </c>
    </row>
    <row r="84" spans="2:20" ht="21">
      <c r="B84" s="64" t="s">
        <v>54</v>
      </c>
      <c r="C84" s="9"/>
      <c r="D84" s="9"/>
      <c r="E84" s="9">
        <v>0</v>
      </c>
      <c r="F84" s="9">
        <v>1440000</v>
      </c>
      <c r="G84" s="9"/>
      <c r="H84" s="9">
        <v>0</v>
      </c>
      <c r="I84" s="9"/>
      <c r="J84" s="9"/>
      <c r="K84" s="9"/>
      <c r="L84" s="9"/>
      <c r="M84" s="9"/>
      <c r="N84" s="9"/>
      <c r="O84" s="24">
        <f t="shared" si="20"/>
        <v>1440000</v>
      </c>
      <c r="P84" s="20"/>
      <c r="Q84" s="49">
        <f t="shared" si="21"/>
        <v>0</v>
      </c>
      <c r="R84" s="50">
        <f t="shared" si="22"/>
        <v>1440000</v>
      </c>
      <c r="S84" s="50">
        <f t="shared" si="23"/>
        <v>0</v>
      </c>
      <c r="T84" s="51">
        <f t="shared" si="24"/>
        <v>0</v>
      </c>
    </row>
    <row r="85" spans="2:20" ht="24">
      <c r="B85" s="64" t="s">
        <v>88</v>
      </c>
      <c r="C85" s="9"/>
      <c r="D85" s="9">
        <v>223000</v>
      </c>
      <c r="E85" s="9">
        <v>448000</v>
      </c>
      <c r="F85" s="9">
        <v>494000</v>
      </c>
      <c r="G85" s="9"/>
      <c r="H85" s="9">
        <v>0</v>
      </c>
      <c r="I85" s="9"/>
      <c r="J85" s="9"/>
      <c r="K85" s="9"/>
      <c r="L85" s="9"/>
      <c r="M85" s="9"/>
      <c r="N85" s="9"/>
      <c r="O85" s="24">
        <f t="shared" si="20"/>
        <v>1165000</v>
      </c>
      <c r="P85" s="20"/>
      <c r="Q85" s="49">
        <f t="shared" si="21"/>
        <v>671000</v>
      </c>
      <c r="R85" s="50">
        <f t="shared" si="22"/>
        <v>494000</v>
      </c>
      <c r="S85" s="50">
        <f t="shared" si="23"/>
        <v>0</v>
      </c>
      <c r="T85" s="51">
        <f t="shared" si="24"/>
        <v>0</v>
      </c>
    </row>
    <row r="86" spans="2:20" ht="21">
      <c r="B86" s="72" t="s">
        <v>55</v>
      </c>
      <c r="C86" s="42">
        <f aca="true" t="shared" si="29" ref="C86:N86">C87+C88</f>
        <v>0</v>
      </c>
      <c r="D86" s="42">
        <f t="shared" si="29"/>
        <v>0</v>
      </c>
      <c r="E86" s="42">
        <f t="shared" si="29"/>
        <v>0</v>
      </c>
      <c r="F86" s="42">
        <f t="shared" si="29"/>
        <v>0</v>
      </c>
      <c r="G86" s="42">
        <f t="shared" si="29"/>
        <v>0</v>
      </c>
      <c r="H86" s="42">
        <f t="shared" si="29"/>
        <v>0</v>
      </c>
      <c r="I86" s="42">
        <f t="shared" si="29"/>
        <v>0</v>
      </c>
      <c r="J86" s="42">
        <f t="shared" si="29"/>
        <v>0</v>
      </c>
      <c r="K86" s="42">
        <f t="shared" si="29"/>
        <v>0</v>
      </c>
      <c r="L86" s="42">
        <f t="shared" si="29"/>
        <v>0</v>
      </c>
      <c r="M86" s="42">
        <f t="shared" si="29"/>
        <v>0</v>
      </c>
      <c r="N86" s="42">
        <f t="shared" si="29"/>
        <v>0</v>
      </c>
      <c r="O86" s="24">
        <f t="shared" si="20"/>
        <v>0</v>
      </c>
      <c r="P86" s="20"/>
      <c r="Q86" s="49">
        <f t="shared" si="21"/>
        <v>0</v>
      </c>
      <c r="R86" s="50">
        <f t="shared" si="22"/>
        <v>0</v>
      </c>
      <c r="S86" s="50">
        <f t="shared" si="23"/>
        <v>0</v>
      </c>
      <c r="T86" s="51">
        <f t="shared" si="24"/>
        <v>0</v>
      </c>
    </row>
    <row r="87" spans="2:20" ht="21">
      <c r="B87" s="73" t="s">
        <v>70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24">
        <f t="shared" si="20"/>
        <v>0</v>
      </c>
      <c r="P87" s="20"/>
      <c r="Q87" s="49">
        <f t="shared" si="21"/>
        <v>0</v>
      </c>
      <c r="R87" s="50">
        <f t="shared" si="22"/>
        <v>0</v>
      </c>
      <c r="S87" s="50">
        <f t="shared" si="23"/>
        <v>0</v>
      </c>
      <c r="T87" s="51">
        <f t="shared" si="24"/>
        <v>0</v>
      </c>
    </row>
    <row r="88" spans="2:20" ht="21">
      <c r="B88" s="73" t="s">
        <v>81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24">
        <f t="shared" si="20"/>
        <v>0</v>
      </c>
      <c r="P88" s="20"/>
      <c r="Q88" s="49">
        <f t="shared" si="21"/>
        <v>0</v>
      </c>
      <c r="R88" s="50">
        <f t="shared" si="22"/>
        <v>0</v>
      </c>
      <c r="S88" s="50">
        <f t="shared" si="23"/>
        <v>0</v>
      </c>
      <c r="T88" s="51">
        <f t="shared" si="24"/>
        <v>0</v>
      </c>
    </row>
    <row r="89" spans="2:20" ht="21">
      <c r="B89" s="64" t="s">
        <v>84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24">
        <f t="shared" si="20"/>
        <v>0</v>
      </c>
      <c r="P89" s="20"/>
      <c r="Q89" s="49">
        <f t="shared" si="21"/>
        <v>0</v>
      </c>
      <c r="R89" s="50">
        <f t="shared" si="22"/>
        <v>0</v>
      </c>
      <c r="S89" s="50">
        <f t="shared" si="23"/>
        <v>0</v>
      </c>
      <c r="T89" s="51">
        <f t="shared" si="24"/>
        <v>0</v>
      </c>
    </row>
    <row r="90" spans="2:20" ht="21">
      <c r="B90" s="65" t="s">
        <v>56</v>
      </c>
      <c r="C90" s="44">
        <f aca="true" t="shared" si="30" ref="C90:N90">SUM(C91:C94)</f>
        <v>0</v>
      </c>
      <c r="D90" s="44">
        <f t="shared" si="30"/>
        <v>135000</v>
      </c>
      <c r="E90" s="44">
        <f t="shared" si="30"/>
        <v>517211</v>
      </c>
      <c r="F90" s="44">
        <f t="shared" si="30"/>
        <v>0</v>
      </c>
      <c r="G90" s="44">
        <f t="shared" si="30"/>
        <v>0</v>
      </c>
      <c r="H90" s="44">
        <f t="shared" si="30"/>
        <v>0</v>
      </c>
      <c r="I90" s="44">
        <f t="shared" si="30"/>
        <v>0</v>
      </c>
      <c r="J90" s="44">
        <f t="shared" si="30"/>
        <v>0</v>
      </c>
      <c r="K90" s="44">
        <f t="shared" si="30"/>
        <v>0</v>
      </c>
      <c r="L90" s="44">
        <f t="shared" si="30"/>
        <v>0</v>
      </c>
      <c r="M90" s="44">
        <f t="shared" si="30"/>
        <v>0</v>
      </c>
      <c r="N90" s="44">
        <f t="shared" si="30"/>
        <v>0</v>
      </c>
      <c r="O90" s="24">
        <f t="shared" si="20"/>
        <v>652211</v>
      </c>
      <c r="P90" s="20"/>
      <c r="Q90" s="49">
        <f t="shared" si="21"/>
        <v>652211</v>
      </c>
      <c r="R90" s="50">
        <f t="shared" si="22"/>
        <v>0</v>
      </c>
      <c r="S90" s="50">
        <f t="shared" si="23"/>
        <v>0</v>
      </c>
      <c r="T90" s="51">
        <f t="shared" si="24"/>
        <v>0</v>
      </c>
    </row>
    <row r="91" spans="2:20" ht="21">
      <c r="B91" s="64" t="s">
        <v>57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24">
        <f t="shared" si="20"/>
        <v>0</v>
      </c>
      <c r="P91" s="20"/>
      <c r="Q91" s="49">
        <f t="shared" si="21"/>
        <v>0</v>
      </c>
      <c r="R91" s="50">
        <f t="shared" si="22"/>
        <v>0</v>
      </c>
      <c r="S91" s="50">
        <f t="shared" si="23"/>
        <v>0</v>
      </c>
      <c r="T91" s="51">
        <f t="shared" si="24"/>
        <v>0</v>
      </c>
    </row>
    <row r="92" spans="2:20" ht="21">
      <c r="B92" s="64" t="s">
        <v>58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24">
        <f t="shared" si="20"/>
        <v>0</v>
      </c>
      <c r="P92" s="20"/>
      <c r="Q92" s="49">
        <f t="shared" si="21"/>
        <v>0</v>
      </c>
      <c r="R92" s="50">
        <f t="shared" si="22"/>
        <v>0</v>
      </c>
      <c r="S92" s="50">
        <f t="shared" si="23"/>
        <v>0</v>
      </c>
      <c r="T92" s="51">
        <f t="shared" si="24"/>
        <v>0</v>
      </c>
    </row>
    <row r="93" spans="2:20" ht="21">
      <c r="B93" s="64" t="s">
        <v>59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24">
        <f t="shared" si="20"/>
        <v>0</v>
      </c>
      <c r="P93" s="20"/>
      <c r="Q93" s="49">
        <f t="shared" si="21"/>
        <v>0</v>
      </c>
      <c r="R93" s="50">
        <f t="shared" si="22"/>
        <v>0</v>
      </c>
      <c r="S93" s="50">
        <f t="shared" si="23"/>
        <v>0</v>
      </c>
      <c r="T93" s="51">
        <f t="shared" si="24"/>
        <v>0</v>
      </c>
    </row>
    <row r="94" spans="2:20" ht="21">
      <c r="B94" s="64" t="s">
        <v>60</v>
      </c>
      <c r="C94" s="9">
        <v>0</v>
      </c>
      <c r="D94" s="9">
        <v>135000</v>
      </c>
      <c r="E94" s="9">
        <v>517211</v>
      </c>
      <c r="F94" s="9"/>
      <c r="G94" s="9"/>
      <c r="H94" s="9"/>
      <c r="I94" s="9"/>
      <c r="J94" s="9"/>
      <c r="K94" s="9"/>
      <c r="L94" s="9"/>
      <c r="M94" s="9"/>
      <c r="N94" s="9"/>
      <c r="O94" s="24">
        <f t="shared" si="20"/>
        <v>652211</v>
      </c>
      <c r="P94" s="20"/>
      <c r="Q94" s="49">
        <f t="shared" si="21"/>
        <v>652211</v>
      </c>
      <c r="R94" s="50">
        <f t="shared" si="22"/>
        <v>0</v>
      </c>
      <c r="S94" s="50">
        <f t="shared" si="23"/>
        <v>0</v>
      </c>
      <c r="T94" s="51">
        <f t="shared" si="24"/>
        <v>0</v>
      </c>
    </row>
    <row r="95" spans="2:20" ht="21.75" thickBot="1">
      <c r="B95" s="74" t="s">
        <v>71</v>
      </c>
      <c r="C95" s="45">
        <f aca="true" t="shared" si="31" ref="C95:N95">C62+C70+C79+C83+C90</f>
        <v>1532993.31</v>
      </c>
      <c r="D95" s="45">
        <f t="shared" si="31"/>
        <v>2135653.7199999997</v>
      </c>
      <c r="E95" s="45">
        <f t="shared" si="31"/>
        <v>3093412.42</v>
      </c>
      <c r="F95" s="45">
        <f t="shared" si="31"/>
        <v>3804718.25</v>
      </c>
      <c r="G95" s="45">
        <f t="shared" si="31"/>
        <v>1626384.33</v>
      </c>
      <c r="H95" s="45">
        <f t="shared" si="31"/>
        <v>2042412.2</v>
      </c>
      <c r="I95" s="45">
        <f t="shared" si="31"/>
        <v>0</v>
      </c>
      <c r="J95" s="45">
        <f t="shared" si="31"/>
        <v>0</v>
      </c>
      <c r="K95" s="45">
        <f t="shared" si="31"/>
        <v>0</v>
      </c>
      <c r="L95" s="45">
        <f t="shared" si="31"/>
        <v>0</v>
      </c>
      <c r="M95" s="45">
        <f t="shared" si="31"/>
        <v>0</v>
      </c>
      <c r="N95" s="45">
        <f t="shared" si="31"/>
        <v>0</v>
      </c>
      <c r="O95" s="52">
        <f t="shared" si="20"/>
        <v>14235574.23</v>
      </c>
      <c r="P95" s="53"/>
      <c r="Q95" s="54">
        <f t="shared" si="21"/>
        <v>6762059.449999999</v>
      </c>
      <c r="R95" s="55">
        <f t="shared" si="22"/>
        <v>7473514.78</v>
      </c>
      <c r="S95" s="55">
        <f t="shared" si="23"/>
        <v>0</v>
      </c>
      <c r="T95" s="56">
        <f t="shared" si="24"/>
        <v>0</v>
      </c>
    </row>
    <row r="96" spans="1:22" ht="21">
      <c r="A96" s="4"/>
      <c r="B96" s="7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79"/>
      <c r="Q96" s="4"/>
      <c r="R96" s="4"/>
      <c r="S96" s="4"/>
      <c r="T96" s="4"/>
      <c r="U96" s="4"/>
      <c r="V96" s="4"/>
    </row>
    <row r="97" spans="1:22" ht="24.75" thickBot="1">
      <c r="A97" s="4"/>
      <c r="B97" s="80" t="s">
        <v>89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81"/>
      <c r="Q97" s="4"/>
      <c r="R97" s="4"/>
      <c r="S97" s="4"/>
      <c r="T97" s="4"/>
      <c r="U97" s="4"/>
      <c r="V97" s="4"/>
    </row>
    <row r="98" spans="1:22" ht="21">
      <c r="A98" s="4"/>
      <c r="B98" s="82"/>
      <c r="C98" s="1"/>
      <c r="D98" s="131" t="s">
        <v>115</v>
      </c>
      <c r="E98" s="132"/>
      <c r="F98" s="132"/>
      <c r="G98" s="132"/>
      <c r="H98" s="132"/>
      <c r="I98" s="132"/>
      <c r="J98" s="132"/>
      <c r="K98" s="133"/>
      <c r="L98" s="1"/>
      <c r="M98" s="1"/>
      <c r="N98" s="1"/>
      <c r="O98" s="81"/>
      <c r="Q98" s="4"/>
      <c r="R98" s="4"/>
      <c r="S98" s="4"/>
      <c r="T98" s="4"/>
      <c r="U98" s="4"/>
      <c r="V98" s="4"/>
    </row>
    <row r="99" spans="1:22" ht="21.75" thickBot="1">
      <c r="A99" s="4"/>
      <c r="B99" s="83"/>
      <c r="C99" s="1"/>
      <c r="D99" s="134" t="s">
        <v>119</v>
      </c>
      <c r="E99" s="135"/>
      <c r="F99" s="135"/>
      <c r="G99" s="135"/>
      <c r="H99" s="135"/>
      <c r="I99" s="135"/>
      <c r="J99" s="135"/>
      <c r="K99" s="136"/>
      <c r="L99" s="1"/>
      <c r="M99" s="1"/>
      <c r="N99" s="1"/>
      <c r="O99" s="81"/>
      <c r="Q99" s="4"/>
      <c r="R99" s="4"/>
      <c r="S99" s="4"/>
      <c r="T99" s="4"/>
      <c r="U99" s="4"/>
      <c r="V99" s="4"/>
    </row>
    <row r="100" spans="1:22" ht="21">
      <c r="A100" s="4"/>
      <c r="B100" s="84"/>
      <c r="C100" s="85"/>
      <c r="D100" s="116" t="s">
        <v>0</v>
      </c>
      <c r="E100" s="117"/>
      <c r="F100" s="117"/>
      <c r="G100" s="117"/>
      <c r="H100" s="117"/>
      <c r="I100" s="117"/>
      <c r="J100" s="117"/>
      <c r="K100" s="120" t="s">
        <v>90</v>
      </c>
      <c r="L100" s="85"/>
      <c r="M100" s="85"/>
      <c r="N100" s="85"/>
      <c r="O100" s="86"/>
      <c r="Q100" s="4"/>
      <c r="R100" s="4"/>
      <c r="S100" s="4"/>
      <c r="T100" s="4"/>
      <c r="U100" s="4"/>
      <c r="V100" s="4"/>
    </row>
    <row r="101" spans="1:22" ht="21">
      <c r="A101" s="4"/>
      <c r="B101" s="84"/>
      <c r="C101" s="85"/>
      <c r="D101" s="118"/>
      <c r="E101" s="119"/>
      <c r="F101" s="119"/>
      <c r="G101" s="119"/>
      <c r="H101" s="119"/>
      <c r="I101" s="119"/>
      <c r="J101" s="119"/>
      <c r="K101" s="121"/>
      <c r="L101" s="85"/>
      <c r="M101" s="85"/>
      <c r="N101" s="85"/>
      <c r="O101" s="86"/>
      <c r="Q101" s="4"/>
      <c r="R101" s="4"/>
      <c r="S101" s="4"/>
      <c r="T101" s="4"/>
      <c r="U101" s="4"/>
      <c r="V101" s="4"/>
    </row>
    <row r="102" spans="1:22" ht="21">
      <c r="A102" s="4"/>
      <c r="B102" s="84"/>
      <c r="C102" s="85"/>
      <c r="D102" s="122" t="s">
        <v>92</v>
      </c>
      <c r="E102" s="123"/>
      <c r="F102" s="123"/>
      <c r="G102" s="123"/>
      <c r="H102" s="123"/>
      <c r="I102" s="123"/>
      <c r="J102" s="124"/>
      <c r="K102" s="76">
        <v>6957918.26</v>
      </c>
      <c r="L102" s="85"/>
      <c r="M102" s="85"/>
      <c r="N102" s="85"/>
      <c r="O102" s="86"/>
      <c r="Q102" s="4"/>
      <c r="R102" s="4"/>
      <c r="S102" s="4"/>
      <c r="T102" s="4"/>
      <c r="U102" s="4"/>
      <c r="V102" s="4"/>
    </row>
    <row r="103" spans="1:22" ht="21.75" thickBot="1">
      <c r="A103" s="4"/>
      <c r="B103" s="84"/>
      <c r="C103" s="85"/>
      <c r="D103" s="125" t="s">
        <v>87</v>
      </c>
      <c r="E103" s="126"/>
      <c r="F103" s="126"/>
      <c r="G103" s="126"/>
      <c r="H103" s="126"/>
      <c r="I103" s="126"/>
      <c r="J103" s="127"/>
      <c r="K103" s="76">
        <v>5313729.07</v>
      </c>
      <c r="L103" s="85"/>
      <c r="M103" s="85"/>
      <c r="N103" s="85"/>
      <c r="O103" s="86"/>
      <c r="Q103" s="4"/>
      <c r="R103" s="4"/>
      <c r="S103" s="4"/>
      <c r="T103" s="4"/>
      <c r="U103" s="4"/>
      <c r="V103" s="4"/>
    </row>
    <row r="104" spans="1:22" ht="21.75" thickBot="1">
      <c r="A104" s="4"/>
      <c r="B104" s="87"/>
      <c r="C104" s="88"/>
      <c r="D104" s="128" t="s">
        <v>91</v>
      </c>
      <c r="E104" s="129"/>
      <c r="F104" s="129"/>
      <c r="G104" s="129"/>
      <c r="H104" s="129"/>
      <c r="I104" s="129"/>
      <c r="J104" s="130"/>
      <c r="K104" s="77">
        <v>6957918.26</v>
      </c>
      <c r="L104" s="88"/>
      <c r="M104" s="88"/>
      <c r="N104" s="88"/>
      <c r="O104" s="89"/>
      <c r="Q104" s="4"/>
      <c r="R104" s="4"/>
      <c r="S104" s="4"/>
      <c r="T104" s="4"/>
      <c r="U104" s="4"/>
      <c r="V104" s="4"/>
    </row>
    <row r="105" spans="1:22" ht="21">
      <c r="A105" s="4"/>
      <c r="Q105" s="4"/>
      <c r="R105" s="4"/>
      <c r="S105" s="4"/>
      <c r="T105" s="4"/>
      <c r="U105" s="4"/>
      <c r="V105" s="4"/>
    </row>
  </sheetData>
  <sheetProtection sheet="1"/>
  <mergeCells count="15">
    <mergeCell ref="D100:J101"/>
    <mergeCell ref="K100:K101"/>
    <mergeCell ref="D102:J102"/>
    <mergeCell ref="D103:J103"/>
    <mergeCell ref="D104:J104"/>
    <mergeCell ref="D98:K98"/>
    <mergeCell ref="D99:K99"/>
    <mergeCell ref="U1:X5"/>
    <mergeCell ref="B1:T1"/>
    <mergeCell ref="B2:T2"/>
    <mergeCell ref="B3:T3"/>
    <mergeCell ref="C60:O60"/>
    <mergeCell ref="C4:O4"/>
    <mergeCell ref="B60:B61"/>
    <mergeCell ref="B4:B5"/>
  </mergeCells>
  <printOptions/>
  <pageMargins left="0.9055118110236221" right="0.17" top="0.6" bottom="0.17" header="0.31496062992125984" footer="0.31496062992125984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HP-Desktop</cp:lastModifiedBy>
  <cp:lastPrinted>2019-07-24T08:27:41Z</cp:lastPrinted>
  <dcterms:created xsi:type="dcterms:W3CDTF">2012-03-29T08:43:14Z</dcterms:created>
  <dcterms:modified xsi:type="dcterms:W3CDTF">2021-04-09T09:53:22Z</dcterms:modified>
  <cp:category/>
  <cp:version/>
  <cp:contentType/>
  <cp:contentStatus/>
</cp:coreProperties>
</file>