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480" windowHeight="9210" firstSheet="2" activeTab="7"/>
  </bookViews>
  <sheets>
    <sheet name="งบทดลอง" sheetId="1" r:id="rId1"/>
    <sheet name="หมายเหตุ1" sheetId="2" r:id="rId2"/>
    <sheet name="หมายเหตุ2" sheetId="3" r:id="rId3"/>
    <sheet name="หมายเหตุ 3" sheetId="4" r:id="rId4"/>
    <sheet name="หมายเหตุ4" sheetId="5" r:id="rId5"/>
    <sheet name="หมายเหตุ5" sheetId="6" r:id="rId6"/>
    <sheet name="งบรับ-จ่ายเงินสด" sheetId="7" r:id="rId7"/>
    <sheet name="รายรับจริงประกอบงบ" sheetId="8" r:id="rId8"/>
  </sheets>
  <definedNames/>
  <calcPr fullCalcOnLoad="1"/>
</workbook>
</file>

<file path=xl/sharedStrings.xml><?xml version="1.0" encoding="utf-8"?>
<sst xmlns="http://schemas.openxmlformats.org/spreadsheetml/2006/main" count="510" uniqueCount="365">
  <si>
    <t>องค์การบริหารส่วนตำบลช่องสามหมอ  อำเภอคอนสวรรค์  จังหวัดชัยภูมิ</t>
  </si>
  <si>
    <t xml:space="preserve">งบทดลอง </t>
  </si>
  <si>
    <t>ชื่อบัญชี</t>
  </si>
  <si>
    <t>รหัสบัญชี</t>
  </si>
  <si>
    <t>เดบิต</t>
  </si>
  <si>
    <t>เครดิต</t>
  </si>
  <si>
    <t>เงินสด</t>
  </si>
  <si>
    <t>010</t>
  </si>
  <si>
    <t>เงินฝากธนาคาร  ธกส.สาขาคอนสวรรค์</t>
  </si>
  <si>
    <t>*  ประภทออมทรัพย์</t>
  </si>
  <si>
    <t>022</t>
  </si>
  <si>
    <t>*  ประเภทออมทรัพย์  2 (เศรษฐกิจชุมชน)</t>
  </si>
  <si>
    <t>*  ประเภทออมทรัพย์  3 (โครงการถ่ายโอนฯ )</t>
  </si>
  <si>
    <t>*  ประเภทเงินฝากประจำ</t>
  </si>
  <si>
    <t>023</t>
  </si>
  <si>
    <t>เงินฝากธนาคารกรุงไทย /ชัยภูมิ  ประเภทกระแสรายวัน</t>
  </si>
  <si>
    <t>021</t>
  </si>
  <si>
    <t>เงินฝากธนาคาร ออมสิน สาขา แก้งคร้อ ประเภทออมทรัพย์</t>
  </si>
  <si>
    <t>เงินขาดบัญชี</t>
  </si>
  <si>
    <t>091</t>
  </si>
  <si>
    <t>ลูกหนี้เงินยืมเงินงบประมาณ</t>
  </si>
  <si>
    <t>090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</si>
  <si>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</si>
  <si>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</si>
  <si>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</si>
  <si>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</si>
  <si>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</si>
  <si>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</si>
  <si>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</si>
  <si>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</si>
  <si>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</si>
  <si>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</si>
  <si>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</si>
  <si>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</si>
  <si>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</si>
  <si>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</si>
  <si>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งบกลาง</t>
  </si>
  <si>
    <t>000</t>
  </si>
  <si>
    <t>ค่าครุภัณฑ์</t>
  </si>
  <si>
    <t>450</t>
  </si>
  <si>
    <t>ค่าที่ดินและสิ่งก่อสร้าง</t>
  </si>
  <si>
    <t>500</t>
  </si>
  <si>
    <t>เงินรายรับ</t>
  </si>
  <si>
    <t>821</t>
  </si>
  <si>
    <t>เงินรับฝาก  (หมายเหตุ  1)</t>
  </si>
  <si>
    <t>900</t>
  </si>
  <si>
    <t>602</t>
  </si>
  <si>
    <t>เงินสะสม</t>
  </si>
  <si>
    <t>700</t>
  </si>
  <si>
    <t>เงินสำรองเงินสะสม</t>
  </si>
  <si>
    <t>703</t>
  </si>
  <si>
    <t>รายจ่ายอื่น</t>
  </si>
  <si>
    <t>550</t>
  </si>
  <si>
    <t>(นางอำมอญ             แสงชัยภูมิ)</t>
  </si>
  <si>
    <t>หมายเหตุ…1…..</t>
  </si>
  <si>
    <t>องค์การบริหารส่วนตำบลช่องสามหมอ</t>
  </si>
  <si>
    <t>อำเภอคอนสวรรค์   จังหวัดชัยภูมิ</t>
  </si>
  <si>
    <t>…………………………………….</t>
  </si>
  <si>
    <t>บัญชีเงินรับฝาก  (900)   ประกอบด้วย</t>
  </si>
  <si>
    <t>บาท</t>
  </si>
  <si>
    <t>*    เงินมัดจำประกันสัญญา</t>
  </si>
  <si>
    <t>*    เงินทุนโครงการเศรษฐกิจชุมชน</t>
  </si>
  <si>
    <t>*  เงินกู้พิเศษ  (มิยาซาว่า)</t>
  </si>
  <si>
    <t>*  เงินทุนโครงการถ่ายโอนฯ</t>
  </si>
  <si>
    <t>*  เงินภาษีหัก  ณ  ที่จ่าย</t>
  </si>
  <si>
    <t>*  เงินค่าใช้จ่าย 5%</t>
  </si>
  <si>
    <t>*  เงินส่วนลด 6%</t>
  </si>
  <si>
    <t xml:space="preserve">                                                                      (นางอำมอญ             แสงชัยภูมิ)</t>
  </si>
  <si>
    <t>พัฒนาองค์ความรู้</t>
  </si>
  <si>
    <t>รายจ่ายรอจ่าย</t>
  </si>
  <si>
    <t>นักวิชาการเงินและบัญชี</t>
  </si>
  <si>
    <t xml:space="preserve">                                                                  นักวิชาการเงินและบัญชี</t>
  </si>
  <si>
    <t>เงินอุดหนุนทั่วไประบุวัตถุประสงค์ค้างจ่าย-โครงการส่งเสริมและ</t>
  </si>
  <si>
    <t>(นางประชุมพร    วรรธนะศิรินทร์)                     (นางรุ่งฤดี            สุภักดี)                       (นายเสกสรรค์    จอสูงเนิน)</t>
  </si>
  <si>
    <t xml:space="preserve">       หัวหน้าส่วนการคลัง                                     ปลัดองค์การบริหารส่วนตำบล                นายกองค์การบริหารส่วนตำบลช่องสามหมอ</t>
  </si>
  <si>
    <t>(นางประชุมพร    วรรธนะศิรินทร์)          (นางรุ่งฤดี            สุภักดี)               (นายเสกสรรค์    จอสูงเนิน)</t>
  </si>
  <si>
    <t xml:space="preserve">       หัวหน้าส่วนการคลัง                ปลัดองค์การบริหารส่วนตำบล               นายกองค์การบริหารส่วนตำบล</t>
  </si>
  <si>
    <t>3003</t>
  </si>
  <si>
    <t>3005</t>
  </si>
  <si>
    <t>อำเภอคอนสวรรค์     จังหวัดชัยภูมิ</t>
  </si>
  <si>
    <t>รายงานรับ - จ่ายเงินสด</t>
  </si>
  <si>
    <t>ยอดยกมา</t>
  </si>
  <si>
    <t>รายรับ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</si>
  <si>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</si>
  <si>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</si>
  <si>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</si>
  <si>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</si>
  <si>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</si>
  <si>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</si>
  <si>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 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</si>
  <si>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</si>
  <si>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</si>
  <si>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</si>
  <si>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</si>
  <si>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</si>
  <si>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</si>
  <si>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</si>
  <si>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</si>
  <si>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>เงินรับฝาก</t>
  </si>
  <si>
    <t>เงินยืมเงินงบประมาณ</t>
  </si>
  <si>
    <t>รวมรายรับ</t>
  </si>
  <si>
    <t>( นางอำมอญ  แสงชัยภูมิ )</t>
  </si>
  <si>
    <t>นักวิชการเงินและบัญชี</t>
  </si>
  <si>
    <t xml:space="preserve">          หัวหน้าส่วนการคลัง</t>
  </si>
  <si>
    <t xml:space="preserve">          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</si>
  <si>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</si>
  <si>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</si>
  <si>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</si>
  <si>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</si>
  <si>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</si>
  <si>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รายจ่าย</t>
  </si>
  <si>
    <t>รายจ่ายหมวดอื่น</t>
  </si>
  <si>
    <t>รายจ่ายค้างจ่าย</t>
  </si>
  <si>
    <t>600</t>
  </si>
  <si>
    <t>รวมรายจ่าย</t>
  </si>
  <si>
    <t>สูงกว่า</t>
  </si>
  <si>
    <t>รายรับ                                                     รายจ่าย</t>
  </si>
  <si>
    <t>(ต่ำกว่า)</t>
  </si>
  <si>
    <t>ยอดยกไป</t>
  </si>
  <si>
    <t>*2*</t>
  </si>
  <si>
    <t xml:space="preserve">   (นางประชุมพร      วรรธนะศิรินทร์)</t>
  </si>
  <si>
    <t>นายกองค์การบริหารส่วนตำบล</t>
  </si>
  <si>
    <t>นายเสกสรรค์    จอสูงเนิน</t>
  </si>
  <si>
    <t>ปลัดองค์การบริหารส่วนตำบล</t>
  </si>
  <si>
    <t>(นางรุ่งฤดี           สุภักดี)</t>
  </si>
  <si>
    <t>3000</t>
  </si>
  <si>
    <t>3004</t>
  </si>
  <si>
    <t>3006</t>
  </si>
  <si>
    <t>* ค่าขายแบบ(เงินอุดหนุนทั่วไปภายใต้แผนปฏิบัติการไทยเข้มแข็ง ปี 2555)</t>
  </si>
  <si>
    <t>เงินอุดหนุนเฉพาะกิจคชจ.สำหรับสนับสนุนฯ(คนพิการ)</t>
  </si>
  <si>
    <t>เงินอุดหนุนเฉพาะกิจ- สำหรับสนับสนุนเบี้ยยังชีพคนชรา</t>
  </si>
  <si>
    <t>เงินอุดหนุนเฉพาะกิจ-โครงการพัฒนา อปท.กรณีเร่งด่วน</t>
  </si>
  <si>
    <t>012</t>
  </si>
  <si>
    <t>เงินอุดหนุนทั่วไปภายใต้แผนปฏิบัติการไทยเข้มแข็งปี 2555</t>
  </si>
  <si>
    <t>เงินอุดหนุนเฉพาะกิจค้างจ่าย-โครงการพัฒนา อปท.เร่งด่วน</t>
  </si>
  <si>
    <t>3007</t>
  </si>
  <si>
    <t>*เงินอุดหนุนทั่วไปภายใต้แผนปฏิบัติการไทยเข้มแข็ง2555 - คลองคอนกรีตส่งน้ำเกษตร ม. 1</t>
  </si>
  <si>
    <t>*เงินอุดหนุนทั่วไปภายใต้แผนปฏิบัติการไทยเข้มแข็ง2555 - รางระบายน้ำ คสล. ม. 8</t>
  </si>
  <si>
    <t>*เงินอุดหนุนทั่วไปภายใต้แผนปฏิบัติการไทยเข้มแข็ง2555 - ขยายเขตประปา ม. 3</t>
  </si>
  <si>
    <t>*เงินอุดหนุนทั่วไปภายใต้แผนปฏิบัติการไทยเข้มแข็ง2555 -  ก่อสร้างถนน คสล.ม.7</t>
  </si>
  <si>
    <t>*เงินอุดหนุนทั่วไปภายใต้แผนปฏิบัติการไทยเข้มแข็ง2555 -  ก่อสร้างถนน คสล.ม.4</t>
  </si>
  <si>
    <t>*เงินอุดหนุนทั่วไปภายใต้แผนปฏิบัติการไทยเข้มแข็ง2555 - ก่อสร้างถนนน คสล.ม.6</t>
  </si>
  <si>
    <t>*เงินอุดหนุนทั่วไปภายใต้แผนปฏิบัติการไทยเข้มแข็ง2555 - ก่อสร้างถนนน คสล.ม.2</t>
  </si>
  <si>
    <t>*เงินอุดหนุนทั่วไปภายใต้แผนปฏิบัติการไทยเข้มแข็ง2555 - ก่อสร้างถนนน คสล.ม.1</t>
  </si>
  <si>
    <t>บัญชีเงินอุดหนุนทั่วไปภายใต้แผนปฏิบัติการไทยเข้มแข็ง ปี 2555  (3000)   ประกอบด้วย</t>
  </si>
  <si>
    <t xml:space="preserve">เงินอุดหนุนโครงการปรับปรุงสนามเด็กเล่นในชุมชนท้องถิ่น </t>
  </si>
  <si>
    <t>จ.ชัยภูมื</t>
  </si>
  <si>
    <t>เงินอุดหนุนกิจกรรมศูนย์พัฒนาครอบครัว</t>
  </si>
  <si>
    <t>หมายเหตุ…2…..</t>
  </si>
  <si>
    <t>หมายเหตุ    ประกอบงบการเงิน   ณ  วันที่   30  กรกฏาคม     2553</t>
  </si>
  <si>
    <t>หมายเหตุ    ประกอบงบการเงิน   ณ  วันที่  30  กรกฏาคม      2553</t>
  </si>
  <si>
    <t>บัญชีรายรับ  - เงินอุดหนุนเฉพาะกิจ</t>
  </si>
  <si>
    <t>*เงินอุดหนุนเฉพาะกิจ-โครงการปรับปรุงสนามเด็กเล่นในชุมชน</t>
  </si>
  <si>
    <t>*เงินอุดหนุนเฉพาะกิจ-เงินอุดหนุนสนับสนุนอาหารกลาวงวันสำหรับโรงเรียนในสังกัด สพฐ.</t>
  </si>
  <si>
    <t>บัญชีรายจ่าย  - เงินอุดหนุนเฉพาะกิจ</t>
  </si>
  <si>
    <t>ณ    วันที่   30  กรกฏาคม   2553</t>
  </si>
  <si>
    <t xml:space="preserve">*เงินอุดหนุนทั่วไปภายใต้แผนปฏิบัติการไทยเข้มแข็ง2555 - ก่อสร้างถนนน คสล.ม.7 </t>
  </si>
  <si>
    <t>*เงินอุดหนุนเฉพาะกิจ-ค่าใช้จ่ายสำหรับสนับสนุนการเสริมสร้างสวัสดิการทางสังคมให้แก่คนพิการ</t>
  </si>
  <si>
    <t>*เงินอุดหนุนเฉพาะกิจ-ค่าใช้จ่ายสำหรับสนับสนุนการสงเคราะห์เบี้ยยังชีพคนชรา</t>
  </si>
  <si>
    <t>*เงินอุดหนุนเฉพาะกิจ-กิจกรรมศูนย์พัฒนาครอบครัวในชุมชนปี 2553</t>
  </si>
  <si>
    <t>*เงินอุดหนุนเฉพาะกิจ-โครงการปรับปรุงสนามเด็กเล่นในชุมชนท้องถิ่น จ.ชัยภูมิ</t>
  </si>
  <si>
    <t>3008</t>
  </si>
  <si>
    <t>ประจำ  เดือน  กรกฎาคม  2553</t>
  </si>
  <si>
    <t>เงินอุดหนุนเฉพาะกิจภายใต้แผนปฏิบัติการไทยเข้มแข็ง</t>
  </si>
  <si>
    <t>เงินอุดหนุนทั่วไป - อาหารกลางวันโรงเรียนสังกัด สพฐ.</t>
  </si>
  <si>
    <t>3009</t>
  </si>
  <si>
    <t>เงินรายรับ - เงินอุดหนุนเฉพาะกิจ (หมายเหตุ 2)</t>
  </si>
  <si>
    <t>เงินรายรับ-เงินอุดหนุนภายใต้แผนปฏิบัติการไทยเข้มเข็ง (หมายเหตุ 3)</t>
  </si>
  <si>
    <t>เงินรายจ่าย -เงินอุดหนุนเฉพาะกิจ (หมายเหตุ 4)</t>
  </si>
  <si>
    <t>เงินรายจ่าย -เงินอุดหนุนภายใต้แผนปฏิบัติการไทยเข้มแข็ง (หมายเหตุ 5)</t>
  </si>
  <si>
    <t>หมายเหตุ…3…..</t>
  </si>
  <si>
    <t>*เงินอุดหนุนเฉพาะกิจภายใต้แผนปฏิบัติการไทยเข้มแข็ง2555 - ก่อสร้างถนนน คสล.ม.6</t>
  </si>
  <si>
    <t>บัญชีรายรับเงินอุดหนุนทั่วไปภายใต้แผนปฏิบัติการไทยเข้มแข็ง ปี 2555  (3000)   ประกอบด้วย</t>
  </si>
  <si>
    <t>หมายเหตุ    ประกอบงบการเงิน   ณ  วันที่  30   มิถุนายน     2553</t>
  </si>
  <si>
    <t>*เงินอุดหนุนเฉพาะกิจภายใต้แผนปฏิบัติการไทยเข้มแข็ง 2555 - ก่อสร้างถนน คสลม.6</t>
  </si>
  <si>
    <t>หมายเหตุ…5…..</t>
  </si>
  <si>
    <t xml:space="preserve">                                                                                                                                     องค์การบริหารส่วนตำบลช่องสามหมอ  อำเภอคอนสวรรค์  จังหวัดชัยภูมิ</t>
  </si>
  <si>
    <t xml:space="preserve">                                                                          รายรับจริงประกอบงบทดลองและรายงานรับ - จ่ายเงินสด</t>
  </si>
  <si>
    <t xml:space="preserve">                                                                                          วันที่       30  กรกฎาคม      2553</t>
  </si>
  <si>
    <t xml:space="preserve">   ประมาณการ</t>
  </si>
  <si>
    <t xml:space="preserve">   รับจริง</t>
  </si>
  <si>
    <t xml:space="preserve">  รายได้จัดเก็บเอง</t>
  </si>
  <si>
    <t xml:space="preserve">  หมวดภาษีอากร</t>
  </si>
  <si>
    <t xml:space="preserve">  (1)  ภาษีโรงเรือนและที่ดิน</t>
  </si>
  <si>
    <t>0101</t>
  </si>
  <si>
    <t xml:space="preserve">  (2)  ภาษีบำรุงท้องที่</t>
  </si>
  <si>
    <t>0102</t>
  </si>
  <si>
    <t xml:space="preserve">  (3)  ภาษีป้าย</t>
  </si>
  <si>
    <t>0103</t>
  </si>
  <si>
    <t xml:space="preserve">  (4)  อากรการฆ่าสัตว์</t>
  </si>
  <si>
    <t>0104</t>
  </si>
  <si>
    <t xml:space="preserve">  (5)  ภาษีบำรุง   อบจ.  จากสถานค้าปลีกยาสูบ</t>
  </si>
  <si>
    <t>0105</t>
  </si>
  <si>
    <t xml:space="preserve">  (6)  ภาษีบำรุง   อบจ.  จากสถานค้าปลีกน้ำมัน</t>
  </si>
  <si>
    <t>0106</t>
  </si>
  <si>
    <t xml:space="preserve">  (1)  ค่าธรรมเนียมเกี่ยวควบคุมการฆ่าสัตว์และจำหน่ายเนื้อสัตว์</t>
  </si>
  <si>
    <t>0121</t>
  </si>
  <si>
    <t xml:space="preserve">  (2)  ค่าธรรมเนียมเกี่ยวกับใบอนุญาตการขายสุรา</t>
  </si>
  <si>
    <t>0122</t>
  </si>
  <si>
    <t xml:space="preserve">  (3)  ค่ธรรมเนียมเกี่ยวกับใบอนุญาตการพนัน</t>
  </si>
  <si>
    <t>0123</t>
  </si>
  <si>
    <t xml:space="preserve">  (4)  ค่าธรรมเนียมกับการจัดระเบียบยานยนต์</t>
  </si>
  <si>
    <t>0124</t>
  </si>
  <si>
    <t xml:space="preserve">  (5)  ค่าธรรมเนียมเกี่ยวควบคุมอาคาร</t>
  </si>
  <si>
    <t>0125</t>
  </si>
  <si>
    <t xml:space="preserve">  (6)  ค่าธรรมเนียมเก็บและขนมูลฝอย</t>
  </si>
  <si>
    <t>0126</t>
  </si>
  <si>
    <t xml:space="preserve">  (7)  ค่าธรรมเนียมเก็บและขนอุจจาระหรือสิ่งปฏิกูล</t>
  </si>
  <si>
    <t>0127</t>
  </si>
  <si>
    <t xml:space="preserve">  (8)  ค่าธรรมเนียมในการออกหนังสือรับรองการแจ้งการจัดตั้ง</t>
  </si>
  <si>
    <t xml:space="preserve">        สถานที่จำหน่ายอาหารหรือสถานที่สะสมอาหารในอาคารหรือ</t>
  </si>
  <si>
    <t xml:space="preserve">       พื้นที่ใด  ซึ่งมีพื้นที่ไม่เกิน  200   ตารางเมตร</t>
  </si>
  <si>
    <t>0128</t>
  </si>
  <si>
    <t xml:space="preserve">  (9)   ค่าธรรมเนียมเกี่ยวกับสุสานและฌาปนสถาน</t>
  </si>
  <si>
    <t>0129</t>
  </si>
  <si>
    <t xml:space="preserve"> (10)  ค่าธรรมเนียมปิดแผ่นป้ายประกาศ  หรือเขียนข้อความหรือ</t>
  </si>
  <si>
    <t xml:space="preserve">        ภาพ  ติดตั้ง  เขียนป้าย  หรือเอกสาร  หรือทิ้ง  หรือโปรยแผ่น</t>
  </si>
  <si>
    <t xml:space="preserve">        ประกาศพื่อโฆษณาแก่ประชาชน</t>
  </si>
  <si>
    <t>0130</t>
  </si>
  <si>
    <t xml:space="preserve"> (11)  ค่าธรรมเนียมเกี่ยวกับการทะเบียนราษฎร</t>
  </si>
  <si>
    <t>0131</t>
  </si>
  <si>
    <t xml:space="preserve"> (12)  ค่าธรรมเนียมเกี่ยวกับบัตรประจำตัวประชาชน</t>
  </si>
  <si>
    <t>0132</t>
  </si>
  <si>
    <t xml:space="preserve"> (13)  ค่าธรรมเนียมเกี่ยวกับโรคพิษสุนัขบ้า</t>
  </si>
  <si>
    <t>0133</t>
  </si>
  <si>
    <t xml:space="preserve"> (14)  ค่าธรรมเนียมเกี่ยวกับการส่งเสริมและรักษาคุณภาพสิ่งแวดล้อม</t>
  </si>
  <si>
    <t xml:space="preserve">        แห่งชาติ</t>
  </si>
  <si>
    <t>0134</t>
  </si>
  <si>
    <t xml:space="preserve"> (15)  ค่าธรรมเนียม  อบจ.  จากผู้เข้าพักในโรงแรม</t>
  </si>
  <si>
    <t>0135</t>
  </si>
  <si>
    <t xml:space="preserve"> (16)  ค่าปรับผู้กระทำความผิดกฎหมายการจัดระเบียบจอดยานยนต์</t>
  </si>
  <si>
    <t>0136</t>
  </si>
  <si>
    <t xml:space="preserve"> (17)  ค่าปรับผู้กระทำผิดกฎหมายจราจรทางบก</t>
  </si>
  <si>
    <t>0137</t>
  </si>
  <si>
    <t xml:space="preserve"> (18)  ค่าปรับผู้กระทำผิดกฎหมายการป้องกันและระงับอัคคีภัย</t>
  </si>
  <si>
    <t>0138</t>
  </si>
  <si>
    <t xml:space="preserve"> (19)  ค่าปรับผู้กระทำผิดกฎหมายและข้อบังคับท้องถิ่น</t>
  </si>
  <si>
    <t>0139</t>
  </si>
  <si>
    <t xml:space="preserve"> (20)  ค่าปรับการผิดสัญญา</t>
  </si>
  <si>
    <t>0140</t>
  </si>
  <si>
    <t xml:space="preserve"> (21)  ค่าปรับอื่น ๆ</t>
  </si>
  <si>
    <t>0141</t>
  </si>
  <si>
    <t xml:space="preserve"> (22)  ค่าใบอนุญาตรับทำการเก็บ  ขน  หรือกำจัด   สิ่งปฏิกูลหรือ</t>
  </si>
  <si>
    <t xml:space="preserve">           มูลฝอย</t>
  </si>
  <si>
    <t>0142</t>
  </si>
  <si>
    <t xml:space="preserve"> (23)  ค่าใบอนุญาตจัดตั้งตลาด</t>
  </si>
  <si>
    <t>0143</t>
  </si>
  <si>
    <t xml:space="preserve"> (24)  ค่าใบอนุญาตจัดตั้งสถานที่จำหน่ายอาหารหรือสถานที่สะสม</t>
  </si>
  <si>
    <t xml:space="preserve">           อาหารในอาคารหรือพื้นที่ใด  ซึ่งมีพ้นที่เกิน  200   ตารางเมตร</t>
  </si>
  <si>
    <t>0144</t>
  </si>
  <si>
    <t xml:space="preserve"> (25)  ค่าใบอนุญาตจำหน่ายสินค้าในที่หรือสาธารณะ</t>
  </si>
  <si>
    <t>0145</t>
  </si>
  <si>
    <t xml:space="preserve"> (26)  ค่าใบอนุญาตเกี่ยวกับการควบคุมอาคาร</t>
  </si>
  <si>
    <t>0146</t>
  </si>
  <si>
    <t xml:space="preserve"> (27)  ค่าใบอนูญาตเกี่ยวกับการโฆษณาโดยใช้เครื่องขยายเสียง</t>
  </si>
  <si>
    <t>0147</t>
  </si>
  <si>
    <t xml:space="preserve"> (28)  ค่าใบอนุญาตกิจการที่เป็นอันตรายต่อสุขภาพ</t>
  </si>
  <si>
    <t>0148</t>
  </si>
  <si>
    <t xml:space="preserve">  (1)  ค่าเช่าที่ดิน</t>
  </si>
  <si>
    <t>0201</t>
  </si>
  <si>
    <t xml:space="preserve">  (2)  ค่าเช่าหรือค่าบรการสถานที่</t>
  </si>
  <si>
    <t>0202</t>
  </si>
  <si>
    <t xml:space="preserve">  (3)  ดอกเบี้ย</t>
  </si>
  <si>
    <t>0203</t>
  </si>
  <si>
    <t xml:space="preserve">  (4)  เงินปันผลหรือเงินรางวัลต่าง  ๆ</t>
  </si>
  <si>
    <t>0204</t>
  </si>
  <si>
    <t xml:space="preserve">  (5)  ค่าตอบแทนตามที่กฎหมายกำหนด</t>
  </si>
  <si>
    <t>0205</t>
  </si>
  <si>
    <t xml:space="preserve">    หมวดรายได้จากสาธารณูปโภคและการพาณิชย์</t>
  </si>
  <si>
    <t xml:space="preserve">  (1)  เงินช่วยเหลือท้องถิ่นจากกิจการเฉพาะการ</t>
  </si>
  <si>
    <t>0251</t>
  </si>
  <si>
    <t xml:space="preserve">  (2)  เงินสะสมจากการโอนกิจการสาธารณูปโภคหรือการพาณิชย์</t>
  </si>
  <si>
    <t>0252</t>
  </si>
  <si>
    <t xml:space="preserve">  (3)  รายได้จากสาธารณูปโภคและการพาณิชย์</t>
  </si>
  <si>
    <t xml:space="preserve">         ( ไม่แยกเป็นงบเฉพาะการ )</t>
  </si>
  <si>
    <t>0253</t>
  </si>
  <si>
    <t xml:space="preserve">                                              รวม</t>
  </si>
  <si>
    <t xml:space="preserve">  หมวดรายได้เบ็ดเตล็ด</t>
  </si>
  <si>
    <t xml:space="preserve">  (1)  เงินที่มีผู้อุทิศให้</t>
  </si>
  <si>
    <t>0301</t>
  </si>
  <si>
    <t>-</t>
  </si>
  <si>
    <t xml:space="preserve">  (2)  ค่าขายแบบแปลน</t>
  </si>
  <si>
    <t>0302</t>
  </si>
  <si>
    <t xml:space="preserve">  (3)  ค่าเขียนแบบแปลน </t>
  </si>
  <si>
    <t>0303</t>
  </si>
  <si>
    <t xml:space="preserve">  (4)  ค่าจำหน่ายแบบพิมพ์และคำร้อง</t>
  </si>
  <si>
    <t>0304</t>
  </si>
  <si>
    <t xml:space="preserve">  (5)  ค่ารับรองสำเนาและถ่ายเอกสาร</t>
  </si>
  <si>
    <t>0305</t>
  </si>
  <si>
    <t xml:space="preserve">  (6)  ค่าสมัครเลือกตั้ง สมาชิก อบต.และคณะผู้บริหาร</t>
  </si>
  <si>
    <t>0306</t>
  </si>
  <si>
    <t xml:space="preserve">  (7) รายได้เบ็ดเตล็ดอื่น  ๆ</t>
  </si>
  <si>
    <t>0307</t>
  </si>
  <si>
    <t xml:space="preserve">                                            รวม</t>
  </si>
  <si>
    <t xml:space="preserve">   หมวดรายได้จากทุน</t>
  </si>
  <si>
    <t xml:space="preserve"> (1)  ค่าขายทอดตลาดทรัพย์สิน</t>
  </si>
  <si>
    <t>0351</t>
  </si>
  <si>
    <t xml:space="preserve">  (1)  ภาษีและค่าธรรมเนียมรถยนต์หรือล้อเลื่ยน</t>
  </si>
  <si>
    <t xml:space="preserve">  (2)  ภาษีมูลค่าเพิ่ม</t>
  </si>
  <si>
    <t>1001</t>
  </si>
  <si>
    <t xml:space="preserve">  (3)  ภาษีบำรุง  อบจ.  จากภาษีมูลค่าเพิ่มที่จัดเก็บตาม</t>
  </si>
  <si>
    <t>1003</t>
  </si>
  <si>
    <t xml:space="preserve">  (4)  ภาษีธุรกิจเฉพาะ</t>
  </si>
  <si>
    <t>1004</t>
  </si>
  <si>
    <t xml:space="preserve">  (5)  ภาษีสุรา</t>
  </si>
  <si>
    <t>1005</t>
  </si>
  <si>
    <t xml:space="preserve">  (6)  ภาษีสรรพสามิต</t>
  </si>
  <si>
    <t>1006</t>
  </si>
  <si>
    <t xml:space="preserve">  (7)  ภาษีการพนัน</t>
  </si>
  <si>
    <t>1007</t>
  </si>
  <si>
    <t xml:space="preserve">  (8)  ภาษีแสตมป์ยาสูบ</t>
  </si>
  <si>
    <t>1008</t>
  </si>
  <si>
    <t xml:space="preserve">  (9)  ค่าภาคหลวงและค่าธรรมเนียมป่าไม้</t>
  </si>
  <si>
    <t>1009</t>
  </si>
  <si>
    <t xml:space="preserve"> (10)  ค่าภาคหลวงแร่</t>
  </si>
  <si>
    <t>1010</t>
  </si>
  <si>
    <t xml:space="preserve"> (11)  ค่าภาคหลวงปิโตรเลียม</t>
  </si>
  <si>
    <t>1011</t>
  </si>
  <si>
    <t xml:space="preserve"> (12)  เงินที่เก็บทางกฎหมายว่าด้วยอุทยานแห่งชาติ</t>
  </si>
  <si>
    <t>1012</t>
  </si>
  <si>
    <t xml:space="preserve"> (13)  ค่าธรรมเนียมจดทะเบียนสิทธิและนิติธรรมที่ดิน</t>
  </si>
  <si>
    <t>1013</t>
  </si>
  <si>
    <t xml:space="preserve"> (14)  อากรประทานบัตรและอาชญาบัตรประมง</t>
  </si>
  <si>
    <t>1014</t>
  </si>
  <si>
    <t xml:space="preserve"> (15)  อากรรังนกอีแอ่น</t>
  </si>
  <si>
    <t>1015</t>
  </si>
  <si>
    <t xml:space="preserve"> (16)  ค่าธรรมเนียมน้ำบาดาลและใช้น้ำบาดาล</t>
  </si>
  <si>
    <t>1016</t>
  </si>
  <si>
    <t xml:space="preserve"> (17)  ค่าธรรมเนียมสนามบิน</t>
  </si>
  <si>
    <t>1017</t>
  </si>
  <si>
    <t xml:space="preserve">                                                    รวม</t>
  </si>
  <si>
    <t xml:space="preserve">     รายได้ที่รัฐบาลอุดหนุนให้องกรณ์ปกครองส่วนท้องถิ่น</t>
  </si>
  <si>
    <t xml:space="preserve">      หมวดเงินอุดหนุน</t>
  </si>
  <si>
    <t xml:space="preserve">   (1)  เงินอุดหนุนเพื่อการบูรณะท้องถิ่นและกิจการอื่นทั่วไป</t>
  </si>
  <si>
    <t xml:space="preserve">           ( หรือเงินอุดหนุนทั่วไป )</t>
  </si>
  <si>
    <t>2001</t>
  </si>
  <si>
    <t xml:space="preserve">  (2)  เงินอุดหนุนทั่วไป  ( อบต. )</t>
  </si>
  <si>
    <t>2002</t>
  </si>
  <si>
    <t xml:space="preserve">  (3)  เงินอุดหนุนกรณีต่าง ๆ  ที่นำมาตั้งงบประมาณ</t>
  </si>
  <si>
    <t>2003</t>
  </si>
  <si>
    <t xml:space="preserve">                                                   รวม</t>
  </si>
  <si>
    <t xml:space="preserve">     รายได้ที่รัฐบาลอุดหนุนให้โดยระบุวัตถุประสงค์</t>
  </si>
  <si>
    <t xml:space="preserve">     หมวดเงินอุดเงินเฉพาะกิจ</t>
  </si>
  <si>
    <t xml:space="preserve">  (1)  เงินอุดหนุนเฉพาะกิจด้านการศึกษา</t>
  </si>
  <si>
    <t>3001</t>
  </si>
  <si>
    <t xml:space="preserve">  (2)  เงินอุดหนุนเฉพาะกิจเพื่อเป็นโครงสร้างพื้นฐาน</t>
  </si>
  <si>
    <t xml:space="preserve">  (3)  เงินอุดหนุนเฉพากิจสำหรับสนับสนุนการสงเคราะห์เบี้ยยังชีพ</t>
  </si>
  <si>
    <t xml:space="preserve">  (4)  เงินอุดหนุนโครงการ/กิจกรรมศูนย์พัฒนาครอบครัวในชุมชน</t>
  </si>
  <si>
    <t xml:space="preserve">  (5)  เงินอุดหนุนเฉพาะกิจสำหรับสนับสนุนการเสริมสร้างสวัสดิการ</t>
  </si>
  <si>
    <t xml:space="preserve">         ทางสังคมให้คนพิการหรือทุพพลภาพ</t>
  </si>
  <si>
    <t xml:space="preserve"> (6)  เงินอุดหนุนทั่วไปภายใต้แผนปฏิบัติการไทยเข้มแข็ง ปี 2555</t>
  </si>
  <si>
    <t>(7)  เงินอุดหนุนโครงการปรับปรุงสนามเด็กเล่นในชุมชนท้องถิ่นจ.ชัยภูมิ</t>
  </si>
  <si>
    <t>(8)  เงินกู้โครงการลงทุนภายใต้แผนปฏิบัติการไทยเข้มแข็ง ปี 2555</t>
  </si>
  <si>
    <t>(9)  เงินอุดหนุนทั่วไปค่าอาหารกลางวันโรงเรียนสังกัด สพฐ.</t>
  </si>
  <si>
    <t>รวมทั้งสิ้น</t>
  </si>
  <si>
    <t>(นางประชุมพร    วรรธนะศิรินทร์)                     (นางรุ่งฤดี            สุภักดี)                       (นายเสกสรรค์   จอสูงเนิน)</t>
  </si>
  <si>
    <t xml:space="preserve">       หัวหน้าส่วนการคลัง                             ปลัดองค์การบริหารส่วนตำบล                      นายกองค์การบริหารส่วนตำบล</t>
  </si>
  <si>
    <r>
      <t xml:space="preserve">                                             </t>
    </r>
    <r>
      <rPr>
        <b/>
        <sz val="14"/>
        <rFont val="Angsana New"/>
        <family val="1"/>
      </rPr>
      <t>รวม</t>
    </r>
  </si>
  <si>
    <r>
      <t xml:space="preserve">  </t>
    </r>
    <r>
      <rPr>
        <b/>
        <sz val="14"/>
        <rFont val="Angsana New"/>
        <family val="1"/>
      </rPr>
      <t xml:space="preserve"> หมวดค่าธรรมเนียม  ค่าปรับและใบอนุญาต</t>
    </r>
  </si>
  <si>
    <r>
      <t xml:space="preserve">                                                </t>
    </r>
    <r>
      <rPr>
        <b/>
        <sz val="14"/>
        <rFont val="Angsana New"/>
        <family val="1"/>
      </rPr>
      <t>รวม</t>
    </r>
  </si>
  <si>
    <r>
      <t xml:space="preserve">   </t>
    </r>
    <r>
      <rPr>
        <b/>
        <sz val="14"/>
        <rFont val="Angsana New"/>
        <family val="1"/>
      </rPr>
      <t xml:space="preserve"> หมวดรายได้จากทรัพย์สิน</t>
    </r>
  </si>
  <si>
    <r>
      <t xml:space="preserve">                                              </t>
    </r>
    <r>
      <rPr>
        <b/>
        <sz val="14"/>
        <rFont val="Angsana New"/>
        <family val="1"/>
      </rPr>
      <t>รวม</t>
    </r>
  </si>
  <si>
    <r>
      <t xml:space="preserve">   </t>
    </r>
    <r>
      <rPr>
        <b/>
        <sz val="14"/>
        <rFont val="Angsana New"/>
        <family val="1"/>
      </rPr>
      <t>รายได้ที่รัฐบาลเก็บแล้วจัดสรรให้องค์กรปกครอง</t>
    </r>
  </si>
  <si>
    <r>
      <t xml:space="preserve"> </t>
    </r>
    <r>
      <rPr>
        <b/>
        <sz val="14"/>
        <rFont val="Angsana New"/>
        <family val="1"/>
      </rPr>
      <t xml:space="preserve">  ส่วนท้องถิ่น     หมวดภาษีจัดสรร</t>
    </r>
  </si>
  <si>
    <r>
      <t xml:space="preserve">          ประมวลรัษฎากร   5 </t>
    </r>
    <r>
      <rPr>
        <sz val="14"/>
        <rFont val="Symbol"/>
        <family val="1"/>
      </rPr>
      <t>%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</si>
</sst>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17">
    <font>
      <sz val="10"/>
      <name val="Arial"/>
      <family val="0"/>
    </font>
    <font>
      <b/>
      <sz val="13"/>
      <name val="Angsana New"/>
      <family val="1"/>
    </font>
    <font>
      <sz val="13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2"/>
      <name val="Arial"/>
      <family val="0"/>
    </font>
    <font>
      <b/>
      <sz val="20"/>
      <name val="Angsana New"/>
      <family val="1"/>
    </font>
    <font>
      <b/>
      <u val="single"/>
      <sz val="12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4"/>
      <name val="Symbol"/>
      <family val="1"/>
    </font>
    <font>
      <b/>
      <sz val="16"/>
      <color indexed="8"/>
      <name val="Angsana New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shrinkToFit="1"/>
    </xf>
    <xf numFmtId="49" fontId="2" fillId="0" borderId="2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/>
    </xf>
    <xf numFmtId="187" fontId="2" fillId="0" borderId="3" xfId="15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3" fontId="2" fillId="0" borderId="3" xfId="15" applyFont="1" applyBorder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15" applyFont="1" applyAlignment="1">
      <alignment/>
    </xf>
    <xf numFmtId="0" fontId="4" fillId="0" borderId="0" xfId="0" applyFont="1" applyAlignment="1">
      <alignment/>
    </xf>
    <xf numFmtId="43" fontId="4" fillId="0" borderId="4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43" fontId="2" fillId="0" borderId="5" xfId="15" applyFont="1" applyBorder="1" applyAlignment="1">
      <alignment/>
    </xf>
    <xf numFmtId="43" fontId="0" fillId="0" borderId="0" xfId="0" applyNumberFormat="1" applyAlignment="1">
      <alignment/>
    </xf>
    <xf numFmtId="43" fontId="2" fillId="0" borderId="3" xfId="15" applyFont="1" applyFill="1" applyBorder="1" applyAlignment="1">
      <alignment/>
    </xf>
    <xf numFmtId="43" fontId="4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43" fontId="7" fillId="0" borderId="2" xfId="15" applyFont="1" applyBorder="1" applyAlignment="1">
      <alignment horizontal="center"/>
    </xf>
    <xf numFmtId="43" fontId="7" fillId="0" borderId="2" xfId="15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43" fontId="7" fillId="0" borderId="3" xfId="15" applyFont="1" applyBorder="1" applyAlignment="1">
      <alignment horizontal="center"/>
    </xf>
    <xf numFmtId="43" fontId="7" fillId="0" borderId="3" xfId="15" applyFont="1" applyBorder="1" applyAlignment="1">
      <alignment/>
    </xf>
    <xf numFmtId="0" fontId="10" fillId="0" borderId="3" xfId="0" applyFont="1" applyBorder="1" applyAlignment="1">
      <alignment/>
    </xf>
    <xf numFmtId="0" fontId="7" fillId="0" borderId="3" xfId="0" applyFont="1" applyBorder="1" applyAlignment="1">
      <alignment/>
    </xf>
    <xf numFmtId="43" fontId="7" fillId="0" borderId="3" xfId="15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3" fontId="7" fillId="0" borderId="7" xfId="15" applyFont="1" applyBorder="1" applyAlignment="1">
      <alignment/>
    </xf>
    <xf numFmtId="43" fontId="7" fillId="0" borderId="7" xfId="15" applyNumberFormat="1" applyFont="1" applyBorder="1" applyAlignment="1">
      <alignment horizontal="center"/>
    </xf>
    <xf numFmtId="43" fontId="11" fillId="0" borderId="8" xfId="15" applyFont="1" applyBorder="1" applyAlignment="1">
      <alignment/>
    </xf>
    <xf numFmtId="43" fontId="11" fillId="0" borderId="8" xfId="15" applyNumberFormat="1" applyFont="1" applyBorder="1" applyAlignment="1">
      <alignment horizontal="center"/>
    </xf>
    <xf numFmtId="43" fontId="7" fillId="0" borderId="5" xfId="15" applyFont="1" applyBorder="1" applyAlignment="1">
      <alignment/>
    </xf>
    <xf numFmtId="43" fontId="7" fillId="0" borderId="5" xfId="15" applyNumberFormat="1" applyFont="1" applyBorder="1" applyAlignment="1">
      <alignment horizontal="center"/>
    </xf>
    <xf numFmtId="43" fontId="7" fillId="0" borderId="9" xfId="15" applyFont="1" applyBorder="1" applyAlignment="1">
      <alignment/>
    </xf>
    <xf numFmtId="43" fontId="7" fillId="0" borderId="9" xfId="15" applyNumberFormat="1" applyFont="1" applyBorder="1" applyAlignment="1">
      <alignment horizontal="center"/>
    </xf>
    <xf numFmtId="43" fontId="7" fillId="0" borderId="10" xfId="15" applyFont="1" applyBorder="1" applyAlignment="1">
      <alignment/>
    </xf>
    <xf numFmtId="0" fontId="7" fillId="0" borderId="7" xfId="0" applyFont="1" applyBorder="1" applyAlignment="1">
      <alignment/>
    </xf>
    <xf numFmtId="49" fontId="7" fillId="0" borderId="7" xfId="0" applyNumberFormat="1" applyFont="1" applyBorder="1" applyAlignment="1">
      <alignment horizontal="center"/>
    </xf>
    <xf numFmtId="43" fontId="7" fillId="0" borderId="10" xfId="15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7" fillId="0" borderId="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11" fillId="0" borderId="0" xfId="15" applyFont="1" applyBorder="1" applyAlignment="1">
      <alignment/>
    </xf>
    <xf numFmtId="0" fontId="11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3" fontId="11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2" xfId="15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3" xfId="0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/>
    </xf>
    <xf numFmtId="43" fontId="11" fillId="0" borderId="8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43" fontId="7" fillId="0" borderId="3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1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3" fontId="2" fillId="0" borderId="17" xfId="15" applyFont="1" applyBorder="1" applyAlignment="1">
      <alignment/>
    </xf>
    <xf numFmtId="0" fontId="6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7" fillId="0" borderId="18" xfId="15" applyFont="1" applyBorder="1" applyAlignment="1">
      <alignment/>
    </xf>
    <xf numFmtId="43" fontId="7" fillId="0" borderId="7" xfId="0" applyNumberFormat="1" applyFont="1" applyBorder="1" applyAlignment="1">
      <alignment/>
    </xf>
    <xf numFmtId="43" fontId="11" fillId="0" borderId="8" xfId="15" applyFont="1" applyBorder="1" applyAlignment="1">
      <alignment horizontal="right"/>
    </xf>
    <xf numFmtId="43" fontId="1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4" fillId="0" borderId="11" xfId="0" applyNumberFormat="1" applyFont="1" applyBorder="1" applyAlignment="1">
      <alignment/>
    </xf>
    <xf numFmtId="43" fontId="2" fillId="0" borderId="0" xfId="15" applyFont="1" applyBorder="1" applyAlignment="1">
      <alignment/>
    </xf>
    <xf numFmtId="43" fontId="7" fillId="0" borderId="14" xfId="15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readingOrder="1"/>
    </xf>
    <xf numFmtId="0" fontId="4" fillId="0" borderId="0" xfId="0" applyFont="1" applyAlignment="1">
      <alignment horizontal="right" readingOrder="1"/>
    </xf>
    <xf numFmtId="0" fontId="6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readingOrder="1"/>
    </xf>
    <xf numFmtId="0" fontId="6" fillId="0" borderId="14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10" xfId="0" applyFont="1" applyBorder="1" applyAlignment="1">
      <alignment/>
    </xf>
    <xf numFmtId="43" fontId="13" fillId="0" borderId="0" xfId="15" applyFont="1" applyAlignment="1">
      <alignment/>
    </xf>
    <xf numFmtId="43" fontId="5" fillId="0" borderId="10" xfId="15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49" fontId="5" fillId="0" borderId="10" xfId="0" applyNumberFormat="1" applyFont="1" applyBorder="1" applyAlignment="1">
      <alignment/>
    </xf>
    <xf numFmtId="43" fontId="13" fillId="0" borderId="15" xfId="15" applyFont="1" applyBorder="1" applyAlignment="1">
      <alignment/>
    </xf>
    <xf numFmtId="43" fontId="5" fillId="0" borderId="14" xfId="15" applyFont="1" applyBorder="1" applyAlignment="1">
      <alignment/>
    </xf>
    <xf numFmtId="49" fontId="5" fillId="0" borderId="6" xfId="0" applyNumberFormat="1" applyFont="1" applyBorder="1" applyAlignment="1">
      <alignment horizontal="center"/>
    </xf>
    <xf numFmtId="43" fontId="13" fillId="0" borderId="1" xfId="15" applyFont="1" applyBorder="1" applyAlignment="1">
      <alignment/>
    </xf>
    <xf numFmtId="43" fontId="5" fillId="0" borderId="21" xfId="15" applyFont="1" applyBorder="1" applyAlignment="1">
      <alignment/>
    </xf>
    <xf numFmtId="43" fontId="13" fillId="0" borderId="10" xfId="15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43" fontId="13" fillId="0" borderId="13" xfId="15" applyFont="1" applyBorder="1" applyAlignment="1">
      <alignment/>
    </xf>
    <xf numFmtId="43" fontId="5" fillId="0" borderId="27" xfId="15" applyFont="1" applyBorder="1" applyAlignment="1">
      <alignment/>
    </xf>
    <xf numFmtId="43" fontId="14" fillId="0" borderId="19" xfId="15" applyFont="1" applyBorder="1" applyAlignment="1">
      <alignment horizontal="center"/>
    </xf>
    <xf numFmtId="43" fontId="6" fillId="0" borderId="14" xfId="15" applyFont="1" applyBorder="1" applyAlignment="1">
      <alignment horizontal="center"/>
    </xf>
    <xf numFmtId="43" fontId="13" fillId="0" borderId="19" xfId="15" applyFont="1" applyBorder="1" applyAlignment="1">
      <alignment/>
    </xf>
    <xf numFmtId="0" fontId="5" fillId="0" borderId="10" xfId="0" applyFont="1" applyBorder="1" applyAlignment="1">
      <alignment horizontal="center"/>
    </xf>
    <xf numFmtId="43" fontId="13" fillId="0" borderId="28" xfId="15" applyFont="1" applyBorder="1" applyAlignment="1">
      <alignment/>
    </xf>
    <xf numFmtId="43" fontId="5" fillId="0" borderId="1" xfId="15" applyFont="1" applyBorder="1" applyAlignment="1">
      <alignment/>
    </xf>
    <xf numFmtId="43" fontId="13" fillId="0" borderId="6" xfId="15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3" fontId="13" fillId="0" borderId="16" xfId="15" applyFont="1" applyBorder="1" applyAlignment="1">
      <alignment/>
    </xf>
    <xf numFmtId="43" fontId="5" fillId="0" borderId="13" xfId="15" applyFont="1" applyBorder="1" applyAlignment="1">
      <alignment/>
    </xf>
    <xf numFmtId="43" fontId="13" fillId="0" borderId="0" xfId="15" applyFont="1" applyBorder="1" applyAlignment="1">
      <alignment/>
    </xf>
    <xf numFmtId="43" fontId="13" fillId="0" borderId="17" xfId="15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43" fontId="16" fillId="0" borderId="14" xfId="15" applyFont="1" applyBorder="1" applyAlignment="1">
      <alignment/>
    </xf>
    <xf numFmtId="43" fontId="4" fillId="0" borderId="14" xfId="15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7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6">
      <selection activeCell="A25" sqref="A25"/>
    </sheetView>
  </sheetViews>
  <sheetFormatPr defaultColWidth="9.140625" defaultRowHeight="17.25" customHeight="1"/>
  <cols>
    <col min="1" max="1" width="48.00390625" style="0" customWidth="1"/>
    <col min="2" max="2" width="7.7109375" style="0" customWidth="1"/>
    <col min="3" max="3" width="14.28125" style="0" customWidth="1"/>
    <col min="4" max="4" width="15.421875" style="0" customWidth="1"/>
    <col min="5" max="5" width="13.8515625" style="0" customWidth="1"/>
  </cols>
  <sheetData>
    <row r="1" spans="1:4" s="30" customFormat="1" ht="17.25" customHeight="1">
      <c r="A1" s="106" t="s">
        <v>0</v>
      </c>
      <c r="B1" s="106"/>
      <c r="C1" s="106"/>
      <c r="D1" s="106"/>
    </row>
    <row r="2" spans="1:4" s="30" customFormat="1" ht="17.25" customHeight="1">
      <c r="A2" s="106" t="s">
        <v>1</v>
      </c>
      <c r="B2" s="106"/>
      <c r="C2" s="106"/>
      <c r="D2" s="106"/>
    </row>
    <row r="3" spans="1:4" s="30" customFormat="1" ht="17.25" customHeight="1">
      <c r="A3" s="107" t="s">
        <v>155</v>
      </c>
      <c r="B3" s="107"/>
      <c r="C3" s="107"/>
      <c r="D3" s="107"/>
    </row>
    <row r="4" spans="1:4" s="30" customFormat="1" ht="17.25" customHeight="1">
      <c r="A4" s="1" t="s">
        <v>2</v>
      </c>
      <c r="B4" s="2" t="s">
        <v>3</v>
      </c>
      <c r="C4" s="2" t="s">
        <v>4</v>
      </c>
      <c r="D4" s="2" t="s">
        <v>5</v>
      </c>
    </row>
    <row r="5" spans="1:4" ht="17.25" customHeight="1">
      <c r="A5" s="3" t="s">
        <v>6</v>
      </c>
      <c r="B5" s="4" t="s">
        <v>7</v>
      </c>
      <c r="C5" s="5">
        <v>0</v>
      </c>
      <c r="D5" s="6"/>
    </row>
    <row r="6" spans="1:4" ht="17.25" customHeight="1">
      <c r="A6" s="7" t="s">
        <v>8</v>
      </c>
      <c r="B6" s="7"/>
      <c r="C6" s="8"/>
      <c r="D6" s="7"/>
    </row>
    <row r="7" spans="1:4" ht="17.25" customHeight="1">
      <c r="A7" s="7" t="s">
        <v>9</v>
      </c>
      <c r="B7" s="9" t="s">
        <v>10</v>
      </c>
      <c r="C7" s="25">
        <v>4335772.28</v>
      </c>
      <c r="D7" s="7"/>
    </row>
    <row r="8" spans="1:4" ht="17.25" customHeight="1">
      <c r="A8" s="7" t="s">
        <v>11</v>
      </c>
      <c r="B8" s="9" t="s">
        <v>10</v>
      </c>
      <c r="C8" s="10">
        <v>309221.82</v>
      </c>
      <c r="D8" s="7"/>
    </row>
    <row r="9" spans="1:4" ht="17.25" customHeight="1">
      <c r="A9" s="7" t="s">
        <v>12</v>
      </c>
      <c r="B9" s="9" t="s">
        <v>10</v>
      </c>
      <c r="C9" s="10">
        <v>26654.91</v>
      </c>
      <c r="D9" s="7"/>
    </row>
    <row r="10" spans="1:4" ht="17.25" customHeight="1">
      <c r="A10" s="7" t="s">
        <v>13</v>
      </c>
      <c r="B10" s="9" t="s">
        <v>14</v>
      </c>
      <c r="C10" s="10">
        <v>698142.06</v>
      </c>
      <c r="D10" s="7"/>
    </row>
    <row r="11" spans="1:4" ht="17.25" customHeight="1">
      <c r="A11" s="7" t="s">
        <v>15</v>
      </c>
      <c r="B11" s="9" t="s">
        <v>16</v>
      </c>
      <c r="C11" s="10">
        <v>874855.72</v>
      </c>
      <c r="D11" s="7"/>
    </row>
    <row r="12" spans="1:4" ht="17.25" customHeight="1">
      <c r="A12" s="7" t="s">
        <v>17</v>
      </c>
      <c r="B12" s="9" t="s">
        <v>10</v>
      </c>
      <c r="C12" s="25">
        <v>388502.26</v>
      </c>
      <c r="D12" s="7"/>
    </row>
    <row r="13" spans="1:4" ht="17.25" customHeight="1">
      <c r="A13" s="7" t="s">
        <v>18</v>
      </c>
      <c r="B13" s="9" t="s">
        <v>19</v>
      </c>
      <c r="C13" s="10">
        <v>703816.7</v>
      </c>
      <c r="D13" s="7"/>
    </row>
    <row r="14" spans="1:4" ht="17.25" customHeight="1">
      <c r="A14" s="7" t="s">
        <v>20</v>
      </c>
      <c r="B14" s="9" t="s">
        <v>21</v>
      </c>
      <c r="C14" s="10">
        <v>105100</v>
      </c>
      <c r="D14" s="7"/>
    </row>
    <row r="15" spans="1:4" ht="17.25" customHeight="1">
      <c r="A15" s="7" t="s">
        <v>36</v>
      </c>
      <c r="B15" s="9" t="s">
        <v>37</v>
      </c>
      <c r="C15" s="10">
        <v>2899216</v>
      </c>
      <c r="D15" s="7"/>
    </row>
    <row r="16" spans="1:4" ht="17.25" customHeight="1">
      <c r="A16" s="7" t="s">
        <v>22</v>
      </c>
      <c r="B16" s="9" t="s">
        <v>23</v>
      </c>
      <c r="C16" s="10">
        <v>1979115.69</v>
      </c>
      <c r="D16" s="7"/>
    </row>
    <row r="17" spans="1:4" ht="17.25" customHeight="1">
      <c r="A17" s="7" t="s">
        <v>24</v>
      </c>
      <c r="B17" s="9" t="s">
        <v>25</v>
      </c>
      <c r="C17" s="10">
        <v>800200</v>
      </c>
      <c r="D17" s="7"/>
    </row>
    <row r="18" spans="1:4" ht="17.25" customHeight="1">
      <c r="A18" s="7" t="s">
        <v>26</v>
      </c>
      <c r="B18" s="9" t="s">
        <v>27</v>
      </c>
      <c r="C18" s="10">
        <v>1097859.95</v>
      </c>
      <c r="D18" s="7"/>
    </row>
    <row r="19" spans="1:4" ht="17.25" customHeight="1">
      <c r="A19" s="7" t="s">
        <v>28</v>
      </c>
      <c r="B19" s="9" t="s">
        <v>29</v>
      </c>
      <c r="C19" s="10">
        <v>1029812.72</v>
      </c>
      <c r="D19" s="7"/>
    </row>
    <row r="20" spans="1:4" ht="17.25" customHeight="1">
      <c r="A20" s="7" t="s">
        <v>30</v>
      </c>
      <c r="B20" s="9" t="s">
        <v>31</v>
      </c>
      <c r="C20" s="10">
        <v>795321.93</v>
      </c>
      <c r="D20" s="7"/>
    </row>
    <row r="21" spans="1:4" ht="17.25" customHeight="1">
      <c r="A21" s="7" t="s">
        <v>32</v>
      </c>
      <c r="B21" s="9" t="s">
        <v>33</v>
      </c>
      <c r="C21" s="10">
        <v>131629.39</v>
      </c>
      <c r="D21" s="7"/>
    </row>
    <row r="22" spans="1:4" ht="17.25" customHeight="1">
      <c r="A22" s="7" t="s">
        <v>34</v>
      </c>
      <c r="B22" s="9" t="s">
        <v>35</v>
      </c>
      <c r="C22" s="10">
        <v>1357283.27</v>
      </c>
      <c r="D22" s="7"/>
    </row>
    <row r="23" spans="1:4" ht="17.25" customHeight="1">
      <c r="A23" s="7" t="s">
        <v>38</v>
      </c>
      <c r="B23" s="9" t="s">
        <v>39</v>
      </c>
      <c r="C23" s="10">
        <v>83350</v>
      </c>
      <c r="D23" s="7"/>
    </row>
    <row r="24" spans="1:4" ht="17.25" customHeight="1">
      <c r="A24" s="7" t="s">
        <v>40</v>
      </c>
      <c r="B24" s="9" t="s">
        <v>41</v>
      </c>
      <c r="C24" s="10">
        <v>0</v>
      </c>
      <c r="D24" s="7"/>
    </row>
    <row r="25" spans="1:4" ht="17.25" customHeight="1">
      <c r="A25" s="7" t="s">
        <v>51</v>
      </c>
      <c r="B25" s="9" t="s">
        <v>52</v>
      </c>
      <c r="C25" s="10">
        <v>245120</v>
      </c>
      <c r="D25" s="7"/>
    </row>
    <row r="26" spans="1:4" ht="17.25" customHeight="1">
      <c r="A26" s="21" t="s">
        <v>42</v>
      </c>
      <c r="B26" s="22" t="s">
        <v>43</v>
      </c>
      <c r="C26" s="23"/>
      <c r="D26" s="10">
        <v>12995885.39</v>
      </c>
    </row>
    <row r="27" spans="1:5" ht="17.25" customHeight="1">
      <c r="A27" s="7" t="s">
        <v>44</v>
      </c>
      <c r="B27" s="9" t="s">
        <v>45</v>
      </c>
      <c r="C27" s="10"/>
      <c r="D27" s="10">
        <v>559266.29</v>
      </c>
      <c r="E27" s="26"/>
    </row>
    <row r="28" spans="1:4" ht="17.25" customHeight="1">
      <c r="A28" s="7" t="s">
        <v>72</v>
      </c>
      <c r="B28" s="9" t="s">
        <v>46</v>
      </c>
      <c r="C28" s="10"/>
      <c r="D28" s="10">
        <v>10200</v>
      </c>
    </row>
    <row r="29" spans="1:4" ht="17.25" customHeight="1">
      <c r="A29" s="7" t="s">
        <v>68</v>
      </c>
      <c r="B29" s="9"/>
      <c r="C29" s="10"/>
      <c r="D29" s="10"/>
    </row>
    <row r="30" spans="1:4" ht="17.25" customHeight="1">
      <c r="A30" s="31" t="s">
        <v>166</v>
      </c>
      <c r="B30" s="9" t="s">
        <v>125</v>
      </c>
      <c r="C30" s="10"/>
      <c r="D30" s="10">
        <v>723400</v>
      </c>
    </row>
    <row r="31" spans="1:4" ht="17.25" customHeight="1">
      <c r="A31" s="7" t="s">
        <v>167</v>
      </c>
      <c r="B31" s="9" t="s">
        <v>125</v>
      </c>
      <c r="C31" s="10"/>
      <c r="D31" s="10">
        <v>2414178</v>
      </c>
    </row>
    <row r="32" spans="1:4" ht="17.25" customHeight="1">
      <c r="A32" s="31" t="s">
        <v>168</v>
      </c>
      <c r="B32" s="9" t="s">
        <v>125</v>
      </c>
      <c r="C32" s="10">
        <v>493000</v>
      </c>
      <c r="D32" s="10"/>
    </row>
    <row r="33" spans="1:4" ht="17.25" customHeight="1">
      <c r="A33" s="7" t="s">
        <v>169</v>
      </c>
      <c r="B33" s="9" t="s">
        <v>125</v>
      </c>
      <c r="C33" s="10">
        <v>2286178</v>
      </c>
      <c r="D33" s="10"/>
    </row>
    <row r="34" spans="1:4" ht="17.25" customHeight="1">
      <c r="A34" s="7" t="s">
        <v>69</v>
      </c>
      <c r="B34" s="9"/>
      <c r="C34" s="10"/>
      <c r="D34" s="10">
        <v>13345</v>
      </c>
    </row>
    <row r="35" spans="1:4" ht="17.25" customHeight="1">
      <c r="A35" s="7" t="s">
        <v>47</v>
      </c>
      <c r="B35" s="9" t="s">
        <v>48</v>
      </c>
      <c r="C35" s="10"/>
      <c r="D35" s="10">
        <v>2405740.67</v>
      </c>
    </row>
    <row r="36" spans="1:4" ht="17.25" customHeight="1">
      <c r="A36" s="7" t="s">
        <v>49</v>
      </c>
      <c r="B36" s="9" t="s">
        <v>50</v>
      </c>
      <c r="C36" s="10"/>
      <c r="D36" s="10">
        <v>1518137.35</v>
      </c>
    </row>
    <row r="37" spans="1:4" ht="17.25" customHeight="1">
      <c r="A37" s="31"/>
      <c r="B37" s="9"/>
      <c r="C37" s="10"/>
      <c r="D37" s="10"/>
    </row>
    <row r="38" spans="1:4" ht="17.25" customHeight="1">
      <c r="A38" s="7"/>
      <c r="B38" s="9"/>
      <c r="C38" s="10"/>
      <c r="D38" s="10"/>
    </row>
    <row r="39" spans="1:4" ht="17.25" customHeight="1">
      <c r="A39" s="7"/>
      <c r="B39" s="9"/>
      <c r="C39" s="10"/>
      <c r="D39" s="10"/>
    </row>
    <row r="40" spans="1:5" s="30" customFormat="1" ht="17.25" customHeight="1" thickBot="1">
      <c r="A40" s="29"/>
      <c r="B40" s="29"/>
      <c r="C40" s="96">
        <f>SUM(C5:C39)</f>
        <v>20640152.7</v>
      </c>
      <c r="D40" s="96">
        <f>SUM(D26:D39)</f>
        <v>20640152.700000003</v>
      </c>
      <c r="E40" s="91"/>
    </row>
    <row r="41" spans="1:4" ht="17.25" customHeight="1" thickTop="1">
      <c r="A41" s="11"/>
      <c r="B41" s="11"/>
      <c r="C41" s="12"/>
      <c r="D41" s="12"/>
    </row>
    <row r="42" spans="1:5" ht="17.25" customHeight="1">
      <c r="A42" s="105" t="s">
        <v>53</v>
      </c>
      <c r="B42" s="105"/>
      <c r="C42" s="105"/>
      <c r="D42" s="105"/>
      <c r="E42" s="24"/>
    </row>
    <row r="43" spans="1:4" ht="17.25" customHeight="1">
      <c r="A43" s="105" t="s">
        <v>70</v>
      </c>
      <c r="B43" s="105"/>
      <c r="C43" s="105"/>
      <c r="D43" s="105"/>
    </row>
    <row r="44" spans="1:4" ht="17.25" customHeight="1">
      <c r="A44" s="13"/>
      <c r="B44" s="13"/>
      <c r="C44" s="13"/>
      <c r="D44" s="13"/>
    </row>
    <row r="45" spans="1:4" ht="17.25" customHeight="1">
      <c r="A45" s="11" t="s">
        <v>73</v>
      </c>
      <c r="B45" s="11"/>
      <c r="C45" s="11"/>
      <c r="D45" s="11"/>
    </row>
    <row r="46" spans="1:10" ht="17.25" customHeight="1">
      <c r="A46" s="28" t="s">
        <v>74</v>
      </c>
      <c r="B46" s="28"/>
      <c r="C46" s="28"/>
      <c r="D46" s="28"/>
      <c r="E46" s="28"/>
      <c r="F46" s="29"/>
      <c r="G46" s="29"/>
      <c r="H46" s="29"/>
      <c r="I46" s="29"/>
      <c r="J46" s="30"/>
    </row>
    <row r="47" spans="1:10" ht="17.25" customHeight="1">
      <c r="A47" s="28"/>
      <c r="B47" s="28"/>
      <c r="C47" s="28"/>
      <c r="D47" s="28"/>
      <c r="E47" s="28"/>
      <c r="F47" s="30"/>
      <c r="G47" s="30"/>
      <c r="H47" s="30"/>
      <c r="I47" s="30"/>
      <c r="J47" s="30"/>
    </row>
  </sheetData>
  <mergeCells count="5">
    <mergeCell ref="A43:D43"/>
    <mergeCell ref="A1:D1"/>
    <mergeCell ref="A2:D2"/>
    <mergeCell ref="A3:D3"/>
    <mergeCell ref="A42:D42"/>
  </mergeCells>
  <printOptions/>
  <pageMargins left="0.7480314960629921" right="0.7480314960629921" top="0.1968503937007874" bottom="0.18" header="0.5118110236220472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9" sqref="B9"/>
    </sheetView>
  </sheetViews>
  <sheetFormatPr defaultColWidth="9.140625" defaultRowHeight="12.75"/>
  <cols>
    <col min="7" max="7" width="3.7109375" style="0" customWidth="1"/>
    <col min="8" max="8" width="17.00390625" style="0" customWidth="1"/>
    <col min="9" max="9" width="14.421875" style="0" customWidth="1"/>
  </cols>
  <sheetData>
    <row r="1" spans="1:9" ht="23.25">
      <c r="A1" s="109" t="s">
        <v>54</v>
      </c>
      <c r="B1" s="109"/>
      <c r="C1" s="109"/>
      <c r="D1" s="109"/>
      <c r="E1" s="109"/>
      <c r="F1" s="109"/>
      <c r="G1" s="109"/>
      <c r="H1" s="109"/>
      <c r="I1" s="15"/>
    </row>
    <row r="2" spans="1:9" ht="23.25">
      <c r="A2" s="109" t="s">
        <v>55</v>
      </c>
      <c r="B2" s="109"/>
      <c r="C2" s="109"/>
      <c r="D2" s="109"/>
      <c r="E2" s="109"/>
      <c r="F2" s="109"/>
      <c r="G2" s="109"/>
      <c r="H2" s="109"/>
      <c r="I2" s="15"/>
    </row>
    <row r="3" spans="1:9" ht="23.25">
      <c r="A3" s="109" t="s">
        <v>56</v>
      </c>
      <c r="B3" s="109"/>
      <c r="C3" s="109"/>
      <c r="D3" s="109"/>
      <c r="E3" s="109"/>
      <c r="F3" s="109"/>
      <c r="G3" s="109"/>
      <c r="H3" s="109"/>
      <c r="I3" s="15"/>
    </row>
    <row r="4" spans="1:9" ht="23.25">
      <c r="A4" s="109" t="s">
        <v>57</v>
      </c>
      <c r="B4" s="109"/>
      <c r="C4" s="109"/>
      <c r="D4" s="109"/>
      <c r="E4" s="109"/>
      <c r="F4" s="109"/>
      <c r="G4" s="109"/>
      <c r="H4" s="109"/>
      <c r="I4" s="15"/>
    </row>
    <row r="5" spans="1:9" ht="21">
      <c r="A5" s="108"/>
      <c r="B5" s="108"/>
      <c r="C5" s="108"/>
      <c r="D5" s="108"/>
      <c r="E5" s="108"/>
      <c r="F5" s="108"/>
      <c r="G5" s="108"/>
      <c r="H5" s="108"/>
      <c r="I5" s="15"/>
    </row>
    <row r="6" spans="1:9" ht="21">
      <c r="A6" s="16" t="s">
        <v>149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16" t="s">
        <v>58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9" ht="21">
      <c r="A8" s="15" t="s">
        <v>60</v>
      </c>
      <c r="B8" s="15"/>
      <c r="C8" s="15"/>
      <c r="D8" s="15"/>
      <c r="E8" s="15"/>
      <c r="F8" s="15"/>
      <c r="G8" s="15"/>
      <c r="H8" s="17">
        <v>139539</v>
      </c>
      <c r="I8" s="15"/>
    </row>
    <row r="9" spans="1:9" ht="21">
      <c r="A9" s="15" t="s">
        <v>61</v>
      </c>
      <c r="B9" s="15"/>
      <c r="C9" s="15"/>
      <c r="D9" s="15"/>
      <c r="E9" s="15"/>
      <c r="F9" s="15"/>
      <c r="G9" s="15"/>
      <c r="H9" s="17">
        <v>309221.82</v>
      </c>
      <c r="I9" s="15"/>
    </row>
    <row r="10" spans="1:9" ht="21">
      <c r="A10" s="15" t="s">
        <v>62</v>
      </c>
      <c r="B10" s="15"/>
      <c r="C10" s="15"/>
      <c r="D10" s="15"/>
      <c r="E10" s="15"/>
      <c r="F10" s="15"/>
      <c r="G10" s="15"/>
      <c r="H10" s="17">
        <v>1400</v>
      </c>
      <c r="I10" s="15"/>
    </row>
    <row r="11" spans="1:9" ht="21">
      <c r="A11" s="15" t="s">
        <v>63</v>
      </c>
      <c r="B11" s="15"/>
      <c r="C11" s="15"/>
      <c r="D11" s="15"/>
      <c r="E11" s="15"/>
      <c r="F11" s="15"/>
      <c r="G11" s="15"/>
      <c r="H11" s="17">
        <v>33944.03</v>
      </c>
      <c r="I11" s="15"/>
    </row>
    <row r="12" spans="1:9" ht="21">
      <c r="A12" s="15" t="s">
        <v>64</v>
      </c>
      <c r="B12" s="15"/>
      <c r="C12" s="15"/>
      <c r="D12" s="15"/>
      <c r="E12" s="15"/>
      <c r="F12" s="15"/>
      <c r="G12" s="15"/>
      <c r="H12" s="17">
        <v>1637.9</v>
      </c>
      <c r="I12" s="15"/>
    </row>
    <row r="13" spans="1:9" ht="21">
      <c r="A13" s="15" t="s">
        <v>65</v>
      </c>
      <c r="B13" s="15"/>
      <c r="C13" s="15"/>
      <c r="D13" s="15"/>
      <c r="E13" s="15"/>
      <c r="F13" s="15"/>
      <c r="G13" s="15"/>
      <c r="H13" s="17">
        <v>8.7</v>
      </c>
      <c r="I13" s="15"/>
    </row>
    <row r="14" spans="1:9" ht="20.25" customHeight="1">
      <c r="A14" s="15" t="s">
        <v>66</v>
      </c>
      <c r="B14" s="15"/>
      <c r="C14" s="15"/>
      <c r="D14" s="15"/>
      <c r="E14" s="15"/>
      <c r="F14" s="15"/>
      <c r="G14" s="15"/>
      <c r="H14" s="17">
        <v>14.84</v>
      </c>
      <c r="I14" s="15"/>
    </row>
    <row r="15" spans="1:9" ht="21">
      <c r="A15" s="15" t="s">
        <v>128</v>
      </c>
      <c r="B15" s="15"/>
      <c r="C15" s="15"/>
      <c r="D15" s="15"/>
      <c r="E15" s="15"/>
      <c r="F15" s="15"/>
      <c r="G15" s="15"/>
      <c r="H15" s="17">
        <v>73500</v>
      </c>
      <c r="I15" s="15"/>
    </row>
    <row r="16" spans="1:9" ht="24" thickBot="1">
      <c r="A16" s="15"/>
      <c r="B16" s="15"/>
      <c r="C16" s="18"/>
      <c r="D16" s="18"/>
      <c r="E16" s="18"/>
      <c r="F16" s="18"/>
      <c r="G16" s="18"/>
      <c r="H16" s="19">
        <f>SUM(H8:H15)</f>
        <v>559266.29</v>
      </c>
      <c r="I16" s="14"/>
    </row>
    <row r="17" spans="1:9" ht="24" thickTop="1">
      <c r="A17" s="15"/>
      <c r="B17" s="15"/>
      <c r="C17" s="18"/>
      <c r="D17" s="18"/>
      <c r="E17" s="18"/>
      <c r="F17" s="18"/>
      <c r="G17" s="18"/>
      <c r="H17" s="20"/>
      <c r="I17" s="14"/>
    </row>
    <row r="18" spans="1:9" ht="21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21">
      <c r="A19" s="108" t="s">
        <v>67</v>
      </c>
      <c r="B19" s="108"/>
      <c r="C19" s="108"/>
      <c r="D19" s="108"/>
      <c r="E19" s="108"/>
      <c r="F19" s="108"/>
      <c r="G19" s="15"/>
      <c r="H19" s="15"/>
      <c r="I19" s="15"/>
    </row>
    <row r="20" spans="1:9" ht="21">
      <c r="A20" s="108" t="s">
        <v>71</v>
      </c>
      <c r="B20" s="108"/>
      <c r="C20" s="108"/>
      <c r="D20" s="108"/>
      <c r="E20" s="108"/>
      <c r="F20" s="108"/>
      <c r="G20" s="15"/>
      <c r="H20" s="15"/>
      <c r="I20" s="15"/>
    </row>
    <row r="21" spans="1:9" ht="21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21">
      <c r="A22" s="15" t="s">
        <v>75</v>
      </c>
      <c r="B22" s="15"/>
      <c r="C22" s="15"/>
      <c r="D22" s="15"/>
      <c r="E22" s="15"/>
      <c r="F22" s="15"/>
      <c r="G22" s="15"/>
      <c r="H22" s="15"/>
      <c r="I22" s="15"/>
    </row>
    <row r="23" spans="1:9" ht="21">
      <c r="A23" s="15" t="s">
        <v>76</v>
      </c>
      <c r="B23" s="15"/>
      <c r="C23" s="15"/>
      <c r="D23" s="15"/>
      <c r="E23" s="15"/>
      <c r="F23" s="15"/>
      <c r="G23" s="15"/>
      <c r="H23" s="15"/>
      <c r="I23" s="15"/>
    </row>
    <row r="24" spans="1:5" ht="17.25" customHeight="1">
      <c r="A24" s="28"/>
      <c r="B24" s="28"/>
      <c r="C24" s="28"/>
      <c r="D24" s="28"/>
      <c r="E24" s="27"/>
    </row>
    <row r="25" ht="21">
      <c r="E25" s="27"/>
    </row>
  </sheetData>
  <mergeCells count="7">
    <mergeCell ref="A5:H5"/>
    <mergeCell ref="A19:F19"/>
    <mergeCell ref="A20:F20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11" sqref="C11"/>
    </sheetView>
  </sheetViews>
  <sheetFormatPr defaultColWidth="9.140625" defaultRowHeight="12.75"/>
  <cols>
    <col min="7" max="7" width="9.8515625" style="0" customWidth="1"/>
    <col min="8" max="8" width="17.00390625" style="0" customWidth="1"/>
    <col min="9" max="9" width="14.421875" style="0" customWidth="1"/>
  </cols>
  <sheetData>
    <row r="1" spans="1:9" ht="23.25">
      <c r="A1" s="109" t="s">
        <v>148</v>
      </c>
      <c r="B1" s="109"/>
      <c r="C1" s="109"/>
      <c r="D1" s="109"/>
      <c r="E1" s="109"/>
      <c r="F1" s="109"/>
      <c r="G1" s="109"/>
      <c r="H1" s="109"/>
      <c r="I1" s="15"/>
    </row>
    <row r="2" spans="1:9" ht="23.25">
      <c r="A2" s="109" t="s">
        <v>55</v>
      </c>
      <c r="B2" s="109"/>
      <c r="C2" s="109"/>
      <c r="D2" s="109"/>
      <c r="E2" s="109"/>
      <c r="F2" s="109"/>
      <c r="G2" s="109"/>
      <c r="H2" s="109"/>
      <c r="I2" s="15"/>
    </row>
    <row r="3" spans="1:9" ht="23.25">
      <c r="A3" s="109" t="s">
        <v>56</v>
      </c>
      <c r="B3" s="109"/>
      <c r="C3" s="109"/>
      <c r="D3" s="109"/>
      <c r="E3" s="109"/>
      <c r="F3" s="109"/>
      <c r="G3" s="109"/>
      <c r="H3" s="109"/>
      <c r="I3" s="15"/>
    </row>
    <row r="4" spans="1:9" ht="23.25">
      <c r="A4" s="109" t="s">
        <v>57</v>
      </c>
      <c r="B4" s="109"/>
      <c r="C4" s="109"/>
      <c r="D4" s="109"/>
      <c r="E4" s="109"/>
      <c r="F4" s="109"/>
      <c r="G4" s="109"/>
      <c r="H4" s="109"/>
      <c r="I4" s="15"/>
    </row>
    <row r="5" spans="1:9" ht="21">
      <c r="A5" s="108"/>
      <c r="B5" s="108"/>
      <c r="C5" s="108"/>
      <c r="D5" s="108"/>
      <c r="E5" s="108"/>
      <c r="F5" s="108"/>
      <c r="G5" s="108"/>
      <c r="H5" s="108"/>
      <c r="I5" s="15"/>
    </row>
    <row r="6" spans="1:9" ht="21">
      <c r="A6" s="90" t="s">
        <v>150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90" t="s">
        <v>151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9" ht="21">
      <c r="A8" s="97" t="s">
        <v>157</v>
      </c>
      <c r="B8" s="97"/>
      <c r="C8" s="97"/>
      <c r="D8" s="97"/>
      <c r="E8" s="97"/>
      <c r="F8" s="15"/>
      <c r="G8" s="15"/>
      <c r="H8" s="99">
        <v>142500</v>
      </c>
      <c r="I8" s="15"/>
    </row>
    <row r="9" spans="1:9" ht="21">
      <c r="A9" s="97" t="s">
        <v>158</v>
      </c>
      <c r="B9" s="97"/>
      <c r="C9" s="97"/>
      <c r="D9" s="97"/>
      <c r="E9" s="97"/>
      <c r="F9" s="15"/>
      <c r="G9" s="15"/>
      <c r="H9" s="99">
        <v>420000</v>
      </c>
      <c r="I9" s="15"/>
    </row>
    <row r="10" spans="1:9" ht="21">
      <c r="A10" s="97" t="s">
        <v>159</v>
      </c>
      <c r="B10" s="97"/>
      <c r="C10" s="97"/>
      <c r="D10" s="97"/>
      <c r="E10" s="97"/>
      <c r="F10" s="15"/>
      <c r="G10" s="15"/>
      <c r="H10" s="99">
        <v>10000</v>
      </c>
      <c r="I10" s="15"/>
    </row>
    <row r="11" spans="1:9" ht="21">
      <c r="A11" s="97" t="s">
        <v>160</v>
      </c>
      <c r="B11" s="97"/>
      <c r="C11" s="97"/>
      <c r="D11" s="97"/>
      <c r="E11" s="97"/>
      <c r="F11" s="15"/>
      <c r="G11" s="15"/>
      <c r="H11" s="99">
        <v>30000</v>
      </c>
      <c r="I11" s="15"/>
    </row>
    <row r="12" spans="1:9" ht="21">
      <c r="A12" s="97" t="s">
        <v>153</v>
      </c>
      <c r="B12" s="97"/>
      <c r="C12" s="97"/>
      <c r="D12" s="97"/>
      <c r="E12" s="97"/>
      <c r="F12" s="15"/>
      <c r="G12" s="15"/>
      <c r="H12" s="99">
        <v>120900</v>
      </c>
      <c r="I12" s="15"/>
    </row>
    <row r="13" spans="1:9" ht="24" thickBot="1">
      <c r="A13" s="15"/>
      <c r="B13" s="15"/>
      <c r="C13" s="18"/>
      <c r="D13" s="18"/>
      <c r="E13" s="18"/>
      <c r="F13" s="18"/>
      <c r="G13" s="18"/>
      <c r="H13" s="98">
        <f>SUM(H8:H12)</f>
        <v>723400</v>
      </c>
      <c r="I13" s="14"/>
    </row>
    <row r="14" spans="1:9" ht="24" thickTop="1">
      <c r="A14" s="15"/>
      <c r="B14" s="15"/>
      <c r="C14" s="18"/>
      <c r="D14" s="18"/>
      <c r="E14" s="18"/>
      <c r="F14" s="18"/>
      <c r="G14" s="18"/>
      <c r="H14" s="20"/>
      <c r="I14" s="14"/>
    </row>
    <row r="15" spans="1:9" ht="2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21">
      <c r="A16" s="108" t="s">
        <v>67</v>
      </c>
      <c r="B16" s="108"/>
      <c r="C16" s="108"/>
      <c r="D16" s="108"/>
      <c r="E16" s="108"/>
      <c r="F16" s="108"/>
      <c r="G16" s="15"/>
      <c r="H16" s="15"/>
      <c r="I16" s="15"/>
    </row>
    <row r="17" spans="1:9" ht="21">
      <c r="A17" s="108" t="s">
        <v>71</v>
      </c>
      <c r="B17" s="108"/>
      <c r="C17" s="108"/>
      <c r="D17" s="108"/>
      <c r="E17" s="108"/>
      <c r="F17" s="108"/>
      <c r="G17" s="15"/>
      <c r="H17" s="15"/>
      <c r="I17" s="15"/>
    </row>
    <row r="18" spans="1:9" ht="21">
      <c r="A18" s="88"/>
      <c r="B18" s="88"/>
      <c r="C18" s="88"/>
      <c r="D18" s="88"/>
      <c r="E18" s="88"/>
      <c r="F18" s="88"/>
      <c r="G18" s="15"/>
      <c r="H18" s="15"/>
      <c r="I18" s="15"/>
    </row>
    <row r="19" spans="1:9" ht="2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21">
      <c r="A20" s="15" t="s">
        <v>75</v>
      </c>
      <c r="B20" s="15"/>
      <c r="C20" s="15"/>
      <c r="D20" s="15"/>
      <c r="E20" s="15"/>
      <c r="F20" s="15"/>
      <c r="G20" s="15"/>
      <c r="H20" s="15"/>
      <c r="I20" s="15"/>
    </row>
    <row r="21" spans="1:9" ht="21">
      <c r="A21" s="15" t="s">
        <v>76</v>
      </c>
      <c r="B21" s="15"/>
      <c r="C21" s="15"/>
      <c r="D21" s="15"/>
      <c r="E21" s="15"/>
      <c r="F21" s="15"/>
      <c r="G21" s="15"/>
      <c r="H21" s="15"/>
      <c r="I21" s="15"/>
    </row>
    <row r="22" spans="1:5" ht="17.25" customHeight="1">
      <c r="A22" s="28"/>
      <c r="B22" s="28"/>
      <c r="C22" s="28"/>
      <c r="D22" s="28"/>
      <c r="E22" s="27"/>
    </row>
    <row r="23" ht="21">
      <c r="E23" s="27"/>
    </row>
  </sheetData>
  <mergeCells count="7">
    <mergeCell ref="A5:H5"/>
    <mergeCell ref="A16:F16"/>
    <mergeCell ref="A17:F17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3">
      <selection activeCell="C21" sqref="C21"/>
    </sheetView>
  </sheetViews>
  <sheetFormatPr defaultColWidth="9.140625" defaultRowHeight="12.75"/>
  <cols>
    <col min="7" max="7" width="13.28125" style="0" customWidth="1"/>
    <col min="8" max="8" width="17.00390625" style="0" customWidth="1"/>
    <col min="9" max="9" width="14.421875" style="0" customWidth="1"/>
  </cols>
  <sheetData>
    <row r="1" spans="1:9" ht="23.25">
      <c r="A1" s="109" t="s">
        <v>170</v>
      </c>
      <c r="B1" s="109"/>
      <c r="C1" s="109"/>
      <c r="D1" s="109"/>
      <c r="E1" s="109"/>
      <c r="F1" s="109"/>
      <c r="G1" s="109"/>
      <c r="H1" s="109"/>
      <c r="I1" s="15"/>
    </row>
    <row r="2" spans="1:9" ht="23.25">
      <c r="A2" s="109" t="s">
        <v>55</v>
      </c>
      <c r="B2" s="109"/>
      <c r="C2" s="109"/>
      <c r="D2" s="109"/>
      <c r="E2" s="109"/>
      <c r="F2" s="109"/>
      <c r="G2" s="109"/>
      <c r="H2" s="109"/>
      <c r="I2" s="15"/>
    </row>
    <row r="3" spans="1:9" ht="23.25">
      <c r="A3" s="109" t="s">
        <v>56</v>
      </c>
      <c r="B3" s="109"/>
      <c r="C3" s="109"/>
      <c r="D3" s="109"/>
      <c r="E3" s="109"/>
      <c r="F3" s="109"/>
      <c r="G3" s="109"/>
      <c r="H3" s="109"/>
      <c r="I3" s="15"/>
    </row>
    <row r="4" spans="1:9" ht="23.25">
      <c r="A4" s="109" t="s">
        <v>57</v>
      </c>
      <c r="B4" s="109"/>
      <c r="C4" s="109"/>
      <c r="D4" s="109"/>
      <c r="E4" s="109"/>
      <c r="F4" s="109"/>
      <c r="G4" s="109"/>
      <c r="H4" s="109"/>
      <c r="I4" s="15"/>
    </row>
    <row r="5" spans="1:9" ht="21">
      <c r="A5" s="108"/>
      <c r="B5" s="108"/>
      <c r="C5" s="108"/>
      <c r="D5" s="108"/>
      <c r="E5" s="108"/>
      <c r="F5" s="108"/>
      <c r="G5" s="108"/>
      <c r="H5" s="108"/>
      <c r="I5" s="15"/>
    </row>
    <row r="6" spans="1:9" ht="21">
      <c r="A6" s="90" t="s">
        <v>150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90" t="s">
        <v>172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9" ht="21">
      <c r="A8" s="97" t="s">
        <v>136</v>
      </c>
      <c r="B8" s="97"/>
      <c r="C8" s="97"/>
      <c r="D8" s="97"/>
      <c r="E8" s="97"/>
      <c r="F8" s="15"/>
      <c r="G8" s="15"/>
      <c r="H8" s="99">
        <v>98000</v>
      </c>
      <c r="I8" s="15"/>
    </row>
    <row r="9" spans="1:9" ht="21">
      <c r="A9" s="97" t="s">
        <v>137</v>
      </c>
      <c r="B9" s="97"/>
      <c r="C9" s="97"/>
      <c r="D9" s="97"/>
      <c r="E9" s="97"/>
      <c r="F9" s="15"/>
      <c r="G9" s="15"/>
      <c r="H9" s="99">
        <v>106000</v>
      </c>
      <c r="I9" s="15"/>
    </row>
    <row r="10" spans="1:9" ht="21">
      <c r="A10" s="97" t="s">
        <v>138</v>
      </c>
      <c r="B10" s="97"/>
      <c r="C10" s="97"/>
      <c r="D10" s="97"/>
      <c r="E10" s="97"/>
      <c r="F10" s="15"/>
      <c r="G10" s="15"/>
      <c r="H10" s="99">
        <v>15000</v>
      </c>
      <c r="I10" s="15"/>
    </row>
    <row r="11" spans="1:9" ht="21">
      <c r="A11" s="97" t="s">
        <v>139</v>
      </c>
      <c r="B11" s="97"/>
      <c r="C11" s="97"/>
      <c r="D11" s="97"/>
      <c r="E11" s="97"/>
      <c r="F11" s="15"/>
      <c r="G11" s="15"/>
      <c r="H11" s="99">
        <v>624678</v>
      </c>
      <c r="I11" s="15"/>
    </row>
    <row r="12" spans="1:9" ht="21">
      <c r="A12" s="97" t="s">
        <v>140</v>
      </c>
      <c r="B12" s="97"/>
      <c r="C12" s="97"/>
      <c r="D12" s="97"/>
      <c r="E12" s="97"/>
      <c r="F12" s="15"/>
      <c r="G12" s="15"/>
      <c r="H12" s="99">
        <v>97000</v>
      </c>
      <c r="I12" s="15"/>
    </row>
    <row r="13" spans="1:9" ht="21">
      <c r="A13" s="97" t="s">
        <v>141</v>
      </c>
      <c r="B13" s="97"/>
      <c r="C13" s="97"/>
      <c r="D13" s="97"/>
      <c r="E13" s="97"/>
      <c r="F13" s="15"/>
      <c r="G13" s="15"/>
      <c r="H13" s="99">
        <v>144000</v>
      </c>
      <c r="I13" s="15"/>
    </row>
    <row r="14" spans="1:9" ht="20.25" customHeight="1">
      <c r="A14" s="97" t="s">
        <v>142</v>
      </c>
      <c r="B14" s="97"/>
      <c r="C14" s="97"/>
      <c r="D14" s="97"/>
      <c r="E14" s="97"/>
      <c r="F14" s="15"/>
      <c r="G14" s="15"/>
      <c r="H14" s="99">
        <v>98000</v>
      </c>
      <c r="I14" s="15"/>
    </row>
    <row r="15" spans="1:9" ht="21">
      <c r="A15" s="97" t="s">
        <v>143</v>
      </c>
      <c r="B15" s="97"/>
      <c r="C15" s="97"/>
      <c r="D15" s="97"/>
      <c r="E15" s="97"/>
      <c r="F15" s="15"/>
      <c r="G15" s="15"/>
      <c r="H15" s="99">
        <v>107500</v>
      </c>
      <c r="I15" s="15"/>
    </row>
    <row r="16" spans="1:9" ht="21">
      <c r="A16" s="97" t="s">
        <v>156</v>
      </c>
      <c r="B16" s="97"/>
      <c r="C16" s="97"/>
      <c r="D16" s="97"/>
      <c r="E16" s="97"/>
      <c r="F16" s="15"/>
      <c r="G16" s="15"/>
      <c r="H16" s="99">
        <v>128000</v>
      </c>
      <c r="I16" s="15"/>
    </row>
    <row r="17" spans="1:9" ht="21">
      <c r="A17" s="97" t="s">
        <v>171</v>
      </c>
      <c r="B17" s="97"/>
      <c r="C17" s="97"/>
      <c r="D17" s="97"/>
      <c r="E17" s="97"/>
      <c r="F17" s="15"/>
      <c r="G17" s="15"/>
      <c r="H17" s="99">
        <v>996000</v>
      </c>
      <c r="I17" s="15"/>
    </row>
    <row r="18" spans="1:9" ht="21">
      <c r="A18" s="97"/>
      <c r="B18" s="97"/>
      <c r="C18" s="97"/>
      <c r="D18" s="97"/>
      <c r="E18" s="97"/>
      <c r="F18" s="15"/>
      <c r="G18" s="15"/>
      <c r="H18" s="89"/>
      <c r="I18" s="15"/>
    </row>
    <row r="19" spans="1:9" ht="24" thickBot="1">
      <c r="A19" s="15"/>
      <c r="B19" s="15"/>
      <c r="C19" s="18"/>
      <c r="D19" s="18"/>
      <c r="E19" s="18"/>
      <c r="F19" s="18"/>
      <c r="G19" s="18"/>
      <c r="H19" s="98">
        <f>SUM(H8:H17)</f>
        <v>2414178</v>
      </c>
      <c r="I19" s="14"/>
    </row>
    <row r="20" spans="1:9" ht="24" thickTop="1">
      <c r="A20" s="15"/>
      <c r="B20" s="15"/>
      <c r="C20" s="18"/>
      <c r="D20" s="18"/>
      <c r="E20" s="18"/>
      <c r="F20" s="18"/>
      <c r="G20" s="18"/>
      <c r="H20" s="20"/>
      <c r="I20" s="14"/>
    </row>
    <row r="21" spans="1:9" ht="21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21">
      <c r="A22" s="108" t="s">
        <v>67</v>
      </c>
      <c r="B22" s="108"/>
      <c r="C22" s="108"/>
      <c r="D22" s="108"/>
      <c r="E22" s="108"/>
      <c r="F22" s="108"/>
      <c r="G22" s="15"/>
      <c r="H22" s="15"/>
      <c r="I22" s="15"/>
    </row>
    <row r="23" spans="1:9" ht="21">
      <c r="A23" s="108" t="s">
        <v>71</v>
      </c>
      <c r="B23" s="108"/>
      <c r="C23" s="108"/>
      <c r="D23" s="108"/>
      <c r="E23" s="108"/>
      <c r="F23" s="108"/>
      <c r="G23" s="15"/>
      <c r="H23" s="15"/>
      <c r="I23" s="15"/>
    </row>
    <row r="24" spans="1:9" ht="21">
      <c r="A24" s="88"/>
      <c r="B24" s="88"/>
      <c r="C24" s="88"/>
      <c r="D24" s="88"/>
      <c r="E24" s="88"/>
      <c r="F24" s="88"/>
      <c r="G24" s="15"/>
      <c r="H24" s="15"/>
      <c r="I24" s="15"/>
    </row>
    <row r="25" spans="1:9" ht="21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21">
      <c r="A26" s="15" t="s">
        <v>75</v>
      </c>
      <c r="B26" s="15"/>
      <c r="C26" s="15"/>
      <c r="D26" s="15"/>
      <c r="E26" s="15"/>
      <c r="F26" s="15"/>
      <c r="G26" s="15"/>
      <c r="H26" s="15"/>
      <c r="I26" s="15"/>
    </row>
    <row r="27" spans="1:9" ht="21">
      <c r="A27" s="15" t="s">
        <v>76</v>
      </c>
      <c r="B27" s="15"/>
      <c r="C27" s="15"/>
      <c r="D27" s="15"/>
      <c r="E27" s="15"/>
      <c r="F27" s="15"/>
      <c r="G27" s="15"/>
      <c r="H27" s="15"/>
      <c r="I27" s="15"/>
    </row>
    <row r="28" spans="1:5" ht="17.25" customHeight="1">
      <c r="A28" s="28"/>
      <c r="B28" s="28"/>
      <c r="C28" s="28"/>
      <c r="D28" s="28"/>
      <c r="E28" s="27"/>
    </row>
    <row r="29" ht="21">
      <c r="E29" s="27"/>
    </row>
  </sheetData>
  <mergeCells count="7">
    <mergeCell ref="A5:H5"/>
    <mergeCell ref="A22:F22"/>
    <mergeCell ref="A23:F23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8" sqref="D8"/>
    </sheetView>
  </sheetViews>
  <sheetFormatPr defaultColWidth="9.140625" defaultRowHeight="12.75"/>
  <cols>
    <col min="7" max="7" width="9.8515625" style="0" customWidth="1"/>
    <col min="8" max="8" width="17.00390625" style="0" customWidth="1"/>
    <col min="9" max="9" width="14.421875" style="0" customWidth="1"/>
  </cols>
  <sheetData>
    <row r="1" spans="1:9" ht="23.25">
      <c r="A1" s="109" t="s">
        <v>148</v>
      </c>
      <c r="B1" s="109"/>
      <c r="C1" s="109"/>
      <c r="D1" s="109"/>
      <c r="E1" s="109"/>
      <c r="F1" s="109"/>
      <c r="G1" s="109"/>
      <c r="H1" s="109"/>
      <c r="I1" s="15"/>
    </row>
    <row r="2" spans="1:9" ht="23.25">
      <c r="A2" s="109" t="s">
        <v>55</v>
      </c>
      <c r="B2" s="109"/>
      <c r="C2" s="109"/>
      <c r="D2" s="109"/>
      <c r="E2" s="109"/>
      <c r="F2" s="109"/>
      <c r="G2" s="109"/>
      <c r="H2" s="109"/>
      <c r="I2" s="15"/>
    </row>
    <row r="3" spans="1:9" ht="23.25">
      <c r="A3" s="109" t="s">
        <v>56</v>
      </c>
      <c r="B3" s="109"/>
      <c r="C3" s="109"/>
      <c r="D3" s="109"/>
      <c r="E3" s="109"/>
      <c r="F3" s="109"/>
      <c r="G3" s="109"/>
      <c r="H3" s="109"/>
      <c r="I3" s="15"/>
    </row>
    <row r="4" spans="1:9" ht="23.25">
      <c r="A4" s="109" t="s">
        <v>57</v>
      </c>
      <c r="B4" s="109"/>
      <c r="C4" s="109"/>
      <c r="D4" s="109"/>
      <c r="E4" s="109"/>
      <c r="F4" s="109"/>
      <c r="G4" s="109"/>
      <c r="H4" s="109"/>
      <c r="I4" s="15"/>
    </row>
    <row r="5" spans="1:9" ht="21">
      <c r="A5" s="108"/>
      <c r="B5" s="108"/>
      <c r="C5" s="108"/>
      <c r="D5" s="108"/>
      <c r="E5" s="108"/>
      <c r="F5" s="108"/>
      <c r="G5" s="108"/>
      <c r="H5" s="108"/>
      <c r="I5" s="15"/>
    </row>
    <row r="6" spans="1:9" ht="21">
      <c r="A6" s="90" t="s">
        <v>150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90" t="s">
        <v>154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9" ht="21">
      <c r="A8" s="97" t="s">
        <v>157</v>
      </c>
      <c r="B8" s="97"/>
      <c r="C8" s="97"/>
      <c r="D8" s="97"/>
      <c r="E8" s="97"/>
      <c r="F8" s="15"/>
      <c r="G8" s="15"/>
      <c r="H8" s="99">
        <v>350000</v>
      </c>
      <c r="I8" s="15"/>
    </row>
    <row r="9" spans="1:9" ht="21">
      <c r="A9" s="97" t="s">
        <v>158</v>
      </c>
      <c r="B9" s="97"/>
      <c r="C9" s="97"/>
      <c r="D9" s="97"/>
      <c r="E9" s="97"/>
      <c r="F9" s="15"/>
      <c r="G9" s="15"/>
      <c r="H9" s="99">
        <v>113000</v>
      </c>
      <c r="I9" s="15"/>
    </row>
    <row r="10" spans="1:9" ht="21">
      <c r="A10" s="97" t="s">
        <v>152</v>
      </c>
      <c r="B10" s="97"/>
      <c r="C10" s="97"/>
      <c r="D10" s="97"/>
      <c r="E10" s="97"/>
      <c r="F10" s="15"/>
      <c r="G10" s="15"/>
      <c r="H10" s="99">
        <v>30000</v>
      </c>
      <c r="I10" s="15"/>
    </row>
    <row r="11" spans="1:9" ht="24" thickBot="1">
      <c r="A11" s="15"/>
      <c r="B11" s="15"/>
      <c r="C11" s="18"/>
      <c r="D11" s="18"/>
      <c r="E11" s="18"/>
      <c r="F11" s="18"/>
      <c r="G11" s="18"/>
      <c r="H11" s="19">
        <f>SUM(H8:H10)</f>
        <v>493000</v>
      </c>
      <c r="I11" s="14"/>
    </row>
    <row r="12" spans="1:9" ht="24" thickTop="1">
      <c r="A12" s="15"/>
      <c r="B12" s="15"/>
      <c r="C12" s="18"/>
      <c r="D12" s="18"/>
      <c r="E12" s="18"/>
      <c r="F12" s="18"/>
      <c r="G12" s="18"/>
      <c r="H12" s="20"/>
      <c r="I12" s="14"/>
    </row>
    <row r="13" spans="1:9" ht="21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21">
      <c r="A14" s="108" t="s">
        <v>67</v>
      </c>
      <c r="B14" s="108"/>
      <c r="C14" s="108"/>
      <c r="D14" s="108"/>
      <c r="E14" s="108"/>
      <c r="F14" s="108"/>
      <c r="G14" s="15"/>
      <c r="H14" s="15"/>
      <c r="I14" s="15"/>
    </row>
    <row r="15" spans="1:9" ht="21">
      <c r="A15" s="108" t="s">
        <v>71</v>
      </c>
      <c r="B15" s="108"/>
      <c r="C15" s="108"/>
      <c r="D15" s="108"/>
      <c r="E15" s="108"/>
      <c r="F15" s="108"/>
      <c r="G15" s="15"/>
      <c r="H15" s="15"/>
      <c r="I15" s="15"/>
    </row>
    <row r="16" spans="1:9" ht="21">
      <c r="A16" s="88"/>
      <c r="B16" s="88"/>
      <c r="C16" s="88"/>
      <c r="D16" s="88"/>
      <c r="E16" s="88"/>
      <c r="F16" s="88"/>
      <c r="G16" s="15"/>
      <c r="H16" s="15"/>
      <c r="I16" s="15"/>
    </row>
    <row r="17" spans="1:9" ht="21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21">
      <c r="A18" s="15" t="s">
        <v>75</v>
      </c>
      <c r="B18" s="15"/>
      <c r="C18" s="15"/>
      <c r="D18" s="15"/>
      <c r="E18" s="15"/>
      <c r="F18" s="15"/>
      <c r="G18" s="15"/>
      <c r="H18" s="15"/>
      <c r="I18" s="15"/>
    </row>
    <row r="19" spans="1:9" ht="21">
      <c r="A19" s="15" t="s">
        <v>76</v>
      </c>
      <c r="B19" s="15"/>
      <c r="C19" s="15"/>
      <c r="D19" s="15"/>
      <c r="E19" s="15"/>
      <c r="F19" s="15"/>
      <c r="G19" s="15"/>
      <c r="H19" s="15"/>
      <c r="I19" s="15"/>
    </row>
    <row r="20" spans="1:5" ht="17.25" customHeight="1">
      <c r="A20" s="28"/>
      <c r="B20" s="28"/>
      <c r="C20" s="28"/>
      <c r="D20" s="28"/>
      <c r="E20" s="27"/>
    </row>
    <row r="21" ht="21">
      <c r="E21" s="27"/>
    </row>
  </sheetData>
  <mergeCells count="7">
    <mergeCell ref="A5:H5"/>
    <mergeCell ref="A14:F14"/>
    <mergeCell ref="A15:F15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D10" sqref="D10"/>
    </sheetView>
  </sheetViews>
  <sheetFormatPr defaultColWidth="9.140625" defaultRowHeight="12.75"/>
  <cols>
    <col min="7" max="7" width="9.8515625" style="0" customWidth="1"/>
    <col min="8" max="8" width="17.00390625" style="0" customWidth="1"/>
    <col min="9" max="9" width="14.421875" style="0" customWidth="1"/>
  </cols>
  <sheetData>
    <row r="1" spans="1:9" ht="23.25">
      <c r="A1" s="109" t="s">
        <v>175</v>
      </c>
      <c r="B1" s="109"/>
      <c r="C1" s="109"/>
      <c r="D1" s="109"/>
      <c r="E1" s="109"/>
      <c r="F1" s="109"/>
      <c r="G1" s="109"/>
      <c r="H1" s="109"/>
      <c r="I1" s="15"/>
    </row>
    <row r="2" spans="1:9" ht="23.25">
      <c r="A2" s="109" t="s">
        <v>55</v>
      </c>
      <c r="B2" s="109"/>
      <c r="C2" s="109"/>
      <c r="D2" s="109"/>
      <c r="E2" s="109"/>
      <c r="F2" s="109"/>
      <c r="G2" s="109"/>
      <c r="H2" s="109"/>
      <c r="I2" s="15"/>
    </row>
    <row r="3" spans="1:9" ht="23.25">
      <c r="A3" s="109" t="s">
        <v>56</v>
      </c>
      <c r="B3" s="109"/>
      <c r="C3" s="109"/>
      <c r="D3" s="109"/>
      <c r="E3" s="109"/>
      <c r="F3" s="109"/>
      <c r="G3" s="109"/>
      <c r="H3" s="109"/>
      <c r="I3" s="15"/>
    </row>
    <row r="4" spans="1:9" ht="23.25">
      <c r="A4" s="109" t="s">
        <v>57</v>
      </c>
      <c r="B4" s="109"/>
      <c r="C4" s="109"/>
      <c r="D4" s="109"/>
      <c r="E4" s="109"/>
      <c r="F4" s="109"/>
      <c r="G4" s="109"/>
      <c r="H4" s="109"/>
      <c r="I4" s="15"/>
    </row>
    <row r="5" spans="1:9" ht="21">
      <c r="A5" s="108"/>
      <c r="B5" s="108"/>
      <c r="C5" s="108"/>
      <c r="D5" s="108"/>
      <c r="E5" s="108"/>
      <c r="F5" s="108"/>
      <c r="G5" s="108"/>
      <c r="H5" s="108"/>
      <c r="I5" s="15"/>
    </row>
    <row r="6" spans="1:9" ht="21">
      <c r="A6" s="90" t="s">
        <v>173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90" t="s">
        <v>144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9" ht="21">
      <c r="A8" s="97" t="s">
        <v>136</v>
      </c>
      <c r="B8" s="97"/>
      <c r="C8" s="97"/>
      <c r="D8" s="97"/>
      <c r="E8" s="97"/>
      <c r="F8" s="15"/>
      <c r="G8" s="15"/>
      <c r="H8" s="99">
        <v>98000</v>
      </c>
      <c r="I8" s="15"/>
    </row>
    <row r="9" spans="1:9" ht="21">
      <c r="A9" s="97" t="s">
        <v>137</v>
      </c>
      <c r="B9" s="97"/>
      <c r="C9" s="97"/>
      <c r="D9" s="97"/>
      <c r="E9" s="97"/>
      <c r="F9" s="15"/>
      <c r="G9" s="15"/>
      <c r="H9" s="99">
        <v>106000</v>
      </c>
      <c r="I9" s="15"/>
    </row>
    <row r="10" spans="1:9" ht="21">
      <c r="A10" s="97" t="s">
        <v>138</v>
      </c>
      <c r="B10" s="97"/>
      <c r="C10" s="97"/>
      <c r="D10" s="97"/>
      <c r="E10" s="97"/>
      <c r="F10" s="15"/>
      <c r="G10" s="15"/>
      <c r="H10" s="99">
        <v>15000</v>
      </c>
      <c r="I10" s="15"/>
    </row>
    <row r="11" spans="1:9" ht="23.25">
      <c r="A11" s="97" t="s">
        <v>139</v>
      </c>
      <c r="B11" s="97"/>
      <c r="C11" s="97"/>
      <c r="D11" s="97"/>
      <c r="E11" s="97"/>
      <c r="F11" s="15"/>
      <c r="G11" s="15"/>
      <c r="H11" s="99">
        <v>624678</v>
      </c>
      <c r="I11" s="14"/>
    </row>
    <row r="12" spans="1:9" ht="23.25">
      <c r="A12" s="97" t="s">
        <v>140</v>
      </c>
      <c r="B12" s="97"/>
      <c r="C12" s="97"/>
      <c r="D12" s="97"/>
      <c r="E12" s="97"/>
      <c r="F12" s="15"/>
      <c r="G12" s="15"/>
      <c r="H12" s="99">
        <v>97000</v>
      </c>
      <c r="I12" s="14"/>
    </row>
    <row r="13" spans="1:9" ht="21">
      <c r="A13" s="97" t="s">
        <v>141</v>
      </c>
      <c r="B13" s="97"/>
      <c r="C13" s="97"/>
      <c r="D13" s="97"/>
      <c r="E13" s="97"/>
      <c r="F13" s="15"/>
      <c r="G13" s="15"/>
      <c r="H13" s="99">
        <v>144000</v>
      </c>
      <c r="I13" s="15"/>
    </row>
    <row r="14" spans="1:9" ht="21">
      <c r="A14" s="97" t="s">
        <v>142</v>
      </c>
      <c r="B14" s="97"/>
      <c r="C14" s="97"/>
      <c r="D14" s="97"/>
      <c r="E14" s="97"/>
      <c r="F14" s="15"/>
      <c r="G14" s="15"/>
      <c r="H14" s="99">
        <v>98000</v>
      </c>
      <c r="I14" s="15"/>
    </row>
    <row r="15" spans="1:9" ht="21">
      <c r="A15" s="97" t="s">
        <v>143</v>
      </c>
      <c r="B15" s="97"/>
      <c r="C15" s="97"/>
      <c r="D15" s="97"/>
      <c r="E15" s="97"/>
      <c r="F15" s="15"/>
      <c r="G15" s="15"/>
      <c r="H15" s="99">
        <v>107500</v>
      </c>
      <c r="I15" s="15"/>
    </row>
    <row r="16" spans="1:9" ht="21">
      <c r="A16" s="97" t="s">
        <v>174</v>
      </c>
      <c r="B16" s="97"/>
      <c r="C16" s="97"/>
      <c r="D16" s="97"/>
      <c r="E16" s="97"/>
      <c r="F16" s="15"/>
      <c r="G16" s="15"/>
      <c r="H16" s="99">
        <v>996000</v>
      </c>
      <c r="I16" s="15"/>
    </row>
    <row r="17" spans="1:9" ht="21">
      <c r="A17" s="97"/>
      <c r="B17" s="97"/>
      <c r="C17" s="97"/>
      <c r="D17" s="97"/>
      <c r="E17" s="97"/>
      <c r="F17" s="15"/>
      <c r="G17" s="15"/>
      <c r="H17" s="99"/>
      <c r="I17" s="15"/>
    </row>
    <row r="18" spans="1:9" ht="21">
      <c r="A18" s="97"/>
      <c r="B18" s="97"/>
      <c r="C18" s="97"/>
      <c r="D18" s="97"/>
      <c r="E18" s="97"/>
      <c r="F18" s="15"/>
      <c r="G18" s="15"/>
      <c r="H18" s="99"/>
      <c r="I18" s="15"/>
    </row>
    <row r="19" spans="1:9" ht="24" thickBot="1">
      <c r="A19" s="15"/>
      <c r="B19" s="15"/>
      <c r="C19" s="18"/>
      <c r="D19" s="18"/>
      <c r="E19" s="18"/>
      <c r="F19" s="18"/>
      <c r="G19" s="18"/>
      <c r="H19" s="19">
        <f>SUM(H8:H16)</f>
        <v>2286178</v>
      </c>
      <c r="I19" s="15"/>
    </row>
    <row r="20" spans="1:9" ht="24" thickTop="1">
      <c r="A20" s="15"/>
      <c r="B20" s="15"/>
      <c r="C20" s="18"/>
      <c r="D20" s="18"/>
      <c r="E20" s="18"/>
      <c r="F20" s="18"/>
      <c r="G20" s="18"/>
      <c r="H20" s="20"/>
      <c r="I20" s="15"/>
    </row>
    <row r="21" spans="1:9" ht="21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21">
      <c r="A22" s="108" t="s">
        <v>67</v>
      </c>
      <c r="B22" s="108"/>
      <c r="C22" s="108"/>
      <c r="D22" s="108"/>
      <c r="E22" s="108"/>
      <c r="F22" s="108"/>
      <c r="G22" s="15"/>
      <c r="H22" s="15"/>
      <c r="I22" s="15"/>
    </row>
    <row r="23" spans="1:8" ht="17.25" customHeight="1">
      <c r="A23" s="108" t="s">
        <v>71</v>
      </c>
      <c r="B23" s="108"/>
      <c r="C23" s="108"/>
      <c r="D23" s="108"/>
      <c r="E23" s="108"/>
      <c r="F23" s="108"/>
      <c r="G23" s="15"/>
      <c r="H23" s="15"/>
    </row>
    <row r="24" spans="1:8" ht="21">
      <c r="A24" s="88"/>
      <c r="B24" s="88"/>
      <c r="C24" s="88"/>
      <c r="D24" s="88"/>
      <c r="E24" s="88"/>
      <c r="F24" s="88"/>
      <c r="G24" s="15"/>
      <c r="H24" s="15"/>
    </row>
    <row r="25" spans="1:8" ht="21">
      <c r="A25" s="15"/>
      <c r="B25" s="15"/>
      <c r="C25" s="15"/>
      <c r="D25" s="15"/>
      <c r="E25" s="15"/>
      <c r="F25" s="15"/>
      <c r="G25" s="15"/>
      <c r="H25" s="15"/>
    </row>
    <row r="26" spans="1:8" ht="21">
      <c r="A26" s="15" t="s">
        <v>75</v>
      </c>
      <c r="B26" s="15"/>
      <c r="C26" s="15"/>
      <c r="D26" s="15"/>
      <c r="E26" s="15"/>
      <c r="F26" s="15"/>
      <c r="G26" s="15"/>
      <c r="H26" s="15"/>
    </row>
    <row r="27" spans="1:8" ht="21">
      <c r="A27" s="15" t="s">
        <v>76</v>
      </c>
      <c r="B27" s="15"/>
      <c r="C27" s="15"/>
      <c r="D27" s="15"/>
      <c r="E27" s="15"/>
      <c r="F27" s="15"/>
      <c r="G27" s="15"/>
      <c r="H27" s="15"/>
    </row>
  </sheetData>
  <mergeCells count="7">
    <mergeCell ref="A22:F22"/>
    <mergeCell ref="A23:F23"/>
    <mergeCell ref="A5:H5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25">
      <selection activeCell="B53" sqref="B53"/>
    </sheetView>
  </sheetViews>
  <sheetFormatPr defaultColWidth="9.140625" defaultRowHeight="12.75"/>
  <cols>
    <col min="1" max="1" width="13.421875" style="0" customWidth="1"/>
    <col min="2" max="2" width="15.57421875" style="0" customWidth="1"/>
    <col min="3" max="3" width="37.00390625" style="0" customWidth="1"/>
    <col min="4" max="4" width="11.00390625" style="0" customWidth="1"/>
    <col min="5" max="5" width="14.8515625" style="0" customWidth="1"/>
  </cols>
  <sheetData>
    <row r="1" spans="1:6" ht="29.25">
      <c r="A1" s="111" t="s">
        <v>55</v>
      </c>
      <c r="B1" s="111"/>
      <c r="C1" s="111"/>
      <c r="D1" s="111"/>
      <c r="E1" s="111"/>
      <c r="F1" s="27"/>
    </row>
    <row r="2" spans="1:6" ht="29.25">
      <c r="A2" s="111" t="s">
        <v>79</v>
      </c>
      <c r="B2" s="111"/>
      <c r="C2" s="111"/>
      <c r="D2" s="111"/>
      <c r="E2" s="111"/>
      <c r="F2" s="27"/>
    </row>
    <row r="3" spans="1:6" ht="29.25">
      <c r="A3" s="111" t="s">
        <v>80</v>
      </c>
      <c r="B3" s="111"/>
      <c r="C3" s="111"/>
      <c r="D3" s="111"/>
      <c r="E3" s="111"/>
      <c r="F3" s="27"/>
    </row>
    <row r="4" spans="1:6" ht="30" thickBot="1">
      <c r="A4" s="72"/>
      <c r="B4" s="72"/>
      <c r="C4" s="72"/>
      <c r="D4" s="73" t="s">
        <v>162</v>
      </c>
      <c r="E4" s="74"/>
      <c r="F4" s="27"/>
    </row>
    <row r="5" spans="1:6" ht="21.75" customHeight="1" thickTop="1">
      <c r="A5" s="114" t="s">
        <v>105</v>
      </c>
      <c r="B5" s="115"/>
      <c r="C5" s="116" t="s">
        <v>109</v>
      </c>
      <c r="D5" s="119" t="s">
        <v>3</v>
      </c>
      <c r="E5" s="75" t="s">
        <v>106</v>
      </c>
      <c r="F5" s="27"/>
    </row>
    <row r="6" spans="1:6" ht="21.75" customHeight="1">
      <c r="A6" s="76" t="s">
        <v>107</v>
      </c>
      <c r="B6" s="76" t="s">
        <v>108</v>
      </c>
      <c r="C6" s="117"/>
      <c r="D6" s="120"/>
      <c r="E6" s="76" t="s">
        <v>108</v>
      </c>
      <c r="F6" s="27"/>
    </row>
    <row r="7" spans="1:6" ht="21">
      <c r="A7" s="77" t="s">
        <v>59</v>
      </c>
      <c r="B7" s="77" t="s">
        <v>59</v>
      </c>
      <c r="C7" s="118"/>
      <c r="D7" s="121"/>
      <c r="E7" s="77" t="s">
        <v>59</v>
      </c>
      <c r="F7" s="28"/>
    </row>
    <row r="8" spans="1:6" ht="18">
      <c r="A8" s="32"/>
      <c r="B8" s="33">
        <v>4678384.74</v>
      </c>
      <c r="C8" s="34" t="s">
        <v>81</v>
      </c>
      <c r="D8" s="34"/>
      <c r="E8" s="33">
        <v>6522895.25</v>
      </c>
      <c r="F8" s="28"/>
    </row>
    <row r="9" spans="1:6" ht="18">
      <c r="A9" s="35"/>
      <c r="B9" s="36"/>
      <c r="C9" s="37" t="s">
        <v>82</v>
      </c>
      <c r="D9" s="38"/>
      <c r="E9" s="39"/>
      <c r="F9" s="28"/>
    </row>
    <row r="10" spans="1:6" ht="18">
      <c r="A10" s="36">
        <v>86000</v>
      </c>
      <c r="B10" s="39">
        <v>91570.29</v>
      </c>
      <c r="C10" s="38" t="s">
        <v>83</v>
      </c>
      <c r="D10" s="40" t="s">
        <v>84</v>
      </c>
      <c r="E10" s="39">
        <v>368.53</v>
      </c>
      <c r="F10" s="28"/>
    </row>
    <row r="11" spans="1:6" ht="18">
      <c r="A11" s="36">
        <v>123600</v>
      </c>
      <c r="B11" s="39">
        <v>67550</v>
      </c>
      <c r="C11" s="38" t="s">
        <v>85</v>
      </c>
      <c r="D11" s="40" t="s">
        <v>86</v>
      </c>
      <c r="E11" s="39">
        <v>5180</v>
      </c>
      <c r="F11" s="28"/>
    </row>
    <row r="12" spans="1:6" ht="18">
      <c r="A12" s="36">
        <v>40000</v>
      </c>
      <c r="B12" s="39">
        <v>18099.73</v>
      </c>
      <c r="C12" s="38" t="s">
        <v>87</v>
      </c>
      <c r="D12" s="40" t="s">
        <v>88</v>
      </c>
      <c r="E12" s="39"/>
      <c r="F12" s="28"/>
    </row>
    <row r="13" spans="1:6" ht="18">
      <c r="A13" s="36">
        <v>0</v>
      </c>
      <c r="B13" s="39">
        <v>0</v>
      </c>
      <c r="C13" s="38" t="s">
        <v>89</v>
      </c>
      <c r="D13" s="40" t="s">
        <v>90</v>
      </c>
      <c r="E13" s="39">
        <v>0</v>
      </c>
      <c r="F13" s="28"/>
    </row>
    <row r="14" spans="1:6" ht="18">
      <c r="A14" s="36">
        <v>35000</v>
      </c>
      <c r="B14" s="39">
        <v>48400</v>
      </c>
      <c r="C14" s="38" t="s">
        <v>91</v>
      </c>
      <c r="D14" s="40" t="s">
        <v>92</v>
      </c>
      <c r="E14" s="39">
        <v>0</v>
      </c>
      <c r="F14" s="28"/>
    </row>
    <row r="15" spans="1:6" ht="18">
      <c r="A15" s="36">
        <v>0</v>
      </c>
      <c r="B15" s="39">
        <v>1180</v>
      </c>
      <c r="C15" s="38" t="s">
        <v>93</v>
      </c>
      <c r="D15" s="40" t="s">
        <v>94</v>
      </c>
      <c r="E15" s="39">
        <v>0</v>
      </c>
      <c r="F15" s="28"/>
    </row>
    <row r="16" spans="1:6" ht="18">
      <c r="A16" s="36">
        <v>6415400</v>
      </c>
      <c r="B16" s="39">
        <v>6454516.37</v>
      </c>
      <c r="C16" s="38" t="s">
        <v>95</v>
      </c>
      <c r="D16" s="40" t="s">
        <v>96</v>
      </c>
      <c r="E16" s="39">
        <v>1113455.08</v>
      </c>
      <c r="F16" s="28"/>
    </row>
    <row r="17" spans="1:6" ht="18">
      <c r="A17" s="41">
        <v>8000000</v>
      </c>
      <c r="B17" s="42">
        <v>6314569</v>
      </c>
      <c r="C17" s="38" t="s">
        <v>34</v>
      </c>
      <c r="D17" s="40" t="s">
        <v>97</v>
      </c>
      <c r="E17" s="39">
        <v>0</v>
      </c>
      <c r="F17" s="28"/>
    </row>
    <row r="18" spans="1:6" ht="18.75" thickBot="1">
      <c r="A18" s="43">
        <f>SUM(A10:A17)</f>
        <v>14700000</v>
      </c>
      <c r="B18" s="44">
        <f>SUM(B10:B17)</f>
        <v>12995885.39</v>
      </c>
      <c r="C18" s="38"/>
      <c r="D18" s="40"/>
      <c r="E18" s="44">
        <f>SUM(E10:E17)</f>
        <v>1119003.61</v>
      </c>
      <c r="F18" s="28"/>
    </row>
    <row r="19" spans="1:6" ht="18.75" thickTop="1">
      <c r="A19" s="112"/>
      <c r="B19" s="45">
        <v>238778.43</v>
      </c>
      <c r="C19" s="38" t="s">
        <v>98</v>
      </c>
      <c r="D19" s="40" t="s">
        <v>45</v>
      </c>
      <c r="E19" s="46">
        <v>1646.37</v>
      </c>
      <c r="F19" s="28"/>
    </row>
    <row r="20" spans="1:6" ht="18">
      <c r="A20" s="113"/>
      <c r="B20" s="36">
        <v>2500</v>
      </c>
      <c r="C20" s="38" t="s">
        <v>36</v>
      </c>
      <c r="D20" s="40" t="s">
        <v>37</v>
      </c>
      <c r="E20" s="39">
        <v>0</v>
      </c>
      <c r="F20" s="28"/>
    </row>
    <row r="21" spans="1:6" ht="18">
      <c r="A21" s="113"/>
      <c r="B21" s="36">
        <v>10000</v>
      </c>
      <c r="C21" s="38" t="s">
        <v>147</v>
      </c>
      <c r="D21" s="40" t="s">
        <v>126</v>
      </c>
      <c r="E21" s="39">
        <v>0</v>
      </c>
      <c r="F21" s="28"/>
    </row>
    <row r="22" spans="1:6" ht="18">
      <c r="A22" s="113"/>
      <c r="B22" s="36">
        <v>10328</v>
      </c>
      <c r="C22" s="38" t="s">
        <v>99</v>
      </c>
      <c r="D22" s="40" t="s">
        <v>19</v>
      </c>
      <c r="E22" s="39">
        <v>0</v>
      </c>
      <c r="F22" s="28"/>
    </row>
    <row r="23" spans="1:6" ht="18">
      <c r="A23" s="113"/>
      <c r="B23" s="36">
        <v>420500</v>
      </c>
      <c r="C23" s="31" t="s">
        <v>130</v>
      </c>
      <c r="D23" s="40" t="s">
        <v>77</v>
      </c>
      <c r="E23" s="39">
        <v>0</v>
      </c>
      <c r="F23" s="28"/>
    </row>
    <row r="24" spans="1:6" ht="18">
      <c r="A24" s="113"/>
      <c r="B24" s="36">
        <v>142500</v>
      </c>
      <c r="C24" s="31" t="s">
        <v>129</v>
      </c>
      <c r="D24" s="40" t="s">
        <v>78</v>
      </c>
      <c r="E24" s="39">
        <v>0</v>
      </c>
      <c r="F24" s="28"/>
    </row>
    <row r="25" spans="1:6" ht="18">
      <c r="A25" s="113"/>
      <c r="B25" s="36">
        <v>50000</v>
      </c>
      <c r="C25" s="38" t="s">
        <v>18</v>
      </c>
      <c r="D25" s="40" t="s">
        <v>19</v>
      </c>
      <c r="E25" s="39">
        <v>0</v>
      </c>
      <c r="F25" s="28"/>
    </row>
    <row r="26" spans="1:6" ht="18">
      <c r="A26" s="113"/>
      <c r="B26" s="36">
        <v>1499900</v>
      </c>
      <c r="C26" s="38" t="s">
        <v>131</v>
      </c>
      <c r="D26" s="40" t="s">
        <v>132</v>
      </c>
      <c r="E26" s="39">
        <v>0</v>
      </c>
      <c r="F26" s="28"/>
    </row>
    <row r="27" spans="1:6" ht="18">
      <c r="A27" s="113"/>
      <c r="B27" s="36">
        <v>1417308</v>
      </c>
      <c r="C27" s="38" t="s">
        <v>133</v>
      </c>
      <c r="D27" s="40" t="s">
        <v>127</v>
      </c>
      <c r="E27" s="39">
        <v>128000</v>
      </c>
      <c r="F27" s="28"/>
    </row>
    <row r="28" spans="1:6" ht="18">
      <c r="A28" s="113"/>
      <c r="B28" s="36">
        <v>30000</v>
      </c>
      <c r="C28" s="38" t="s">
        <v>145</v>
      </c>
      <c r="D28" s="40" t="s">
        <v>135</v>
      </c>
      <c r="E28" s="39">
        <v>0</v>
      </c>
      <c r="F28" s="28"/>
    </row>
    <row r="29" spans="1:6" ht="18">
      <c r="A29" s="113"/>
      <c r="B29" s="36"/>
      <c r="C29" s="38" t="s">
        <v>146</v>
      </c>
      <c r="D29" s="40"/>
      <c r="E29" s="39">
        <v>0</v>
      </c>
      <c r="F29" s="28"/>
    </row>
    <row r="30" spans="1:6" ht="18">
      <c r="A30" s="113"/>
      <c r="B30" s="42">
        <v>986691.59</v>
      </c>
      <c r="C30" s="38" t="s">
        <v>163</v>
      </c>
      <c r="D30" s="40" t="s">
        <v>161</v>
      </c>
      <c r="E30" s="42">
        <v>986691.59</v>
      </c>
      <c r="F30" s="28"/>
    </row>
    <row r="31" spans="1:6" ht="18">
      <c r="A31" s="113"/>
      <c r="B31" s="42">
        <v>120900</v>
      </c>
      <c r="C31" s="38" t="s">
        <v>164</v>
      </c>
      <c r="D31" s="40" t="s">
        <v>165</v>
      </c>
      <c r="E31" s="42">
        <v>120900</v>
      </c>
      <c r="F31" s="28"/>
    </row>
    <row r="32" spans="1:6" ht="18">
      <c r="A32" s="113"/>
      <c r="B32" s="47"/>
      <c r="C32" s="38"/>
      <c r="D32" s="40"/>
      <c r="E32" s="42">
        <v>0</v>
      </c>
      <c r="F32" s="28"/>
    </row>
    <row r="33" spans="1:6" ht="18">
      <c r="A33" s="113"/>
      <c r="B33" s="49">
        <f>SUM(B19:B32)</f>
        <v>4929406.02</v>
      </c>
      <c r="C33" s="50"/>
      <c r="D33" s="51"/>
      <c r="E33" s="100">
        <f>SUM(E19:E32)</f>
        <v>1237237.96</v>
      </c>
      <c r="F33" s="28"/>
    </row>
    <row r="34" spans="1:6" ht="18.75" thickBot="1">
      <c r="A34" s="113"/>
      <c r="B34" s="43">
        <f>B18+B33</f>
        <v>17925291.41</v>
      </c>
      <c r="C34" s="53" t="s">
        <v>100</v>
      </c>
      <c r="D34" s="54"/>
      <c r="E34" s="44">
        <f>E18+E33</f>
        <v>2356241.5700000003</v>
      </c>
      <c r="F34" s="28"/>
    </row>
    <row r="35" spans="1:6" ht="18.75" thickTop="1">
      <c r="A35" s="55"/>
      <c r="B35" s="56"/>
      <c r="C35" s="57"/>
      <c r="D35" s="58"/>
      <c r="E35" s="59"/>
      <c r="F35" s="28"/>
    </row>
    <row r="36" spans="1:6" ht="18">
      <c r="A36" s="110" t="s">
        <v>101</v>
      </c>
      <c r="B36" s="110"/>
      <c r="C36" s="110"/>
      <c r="D36" s="110"/>
      <c r="E36" s="110"/>
      <c r="F36" s="87"/>
    </row>
    <row r="37" spans="1:6" ht="18">
      <c r="A37" s="110" t="s">
        <v>102</v>
      </c>
      <c r="B37" s="110"/>
      <c r="C37" s="110"/>
      <c r="D37" s="110"/>
      <c r="E37" s="110"/>
      <c r="F37" s="87"/>
    </row>
    <row r="38" spans="1:6" ht="18">
      <c r="A38" s="28"/>
      <c r="B38" s="28"/>
      <c r="C38" s="28"/>
      <c r="D38" s="28"/>
      <c r="E38" s="28"/>
      <c r="F38" s="28"/>
    </row>
    <row r="39" spans="1:6" ht="18">
      <c r="A39" s="87" t="s">
        <v>120</v>
      </c>
      <c r="B39" s="87"/>
      <c r="C39" s="60" t="s">
        <v>124</v>
      </c>
      <c r="D39" s="110" t="s">
        <v>122</v>
      </c>
      <c r="E39" s="110"/>
      <c r="F39" s="28"/>
    </row>
    <row r="40" spans="1:6" ht="18">
      <c r="A40" s="87" t="s">
        <v>103</v>
      </c>
      <c r="B40" s="60"/>
      <c r="C40" s="60" t="s">
        <v>123</v>
      </c>
      <c r="D40" s="110" t="s">
        <v>121</v>
      </c>
      <c r="E40" s="110"/>
      <c r="F40" s="28"/>
    </row>
    <row r="41" spans="1:6" ht="18">
      <c r="A41" s="124" t="s">
        <v>119</v>
      </c>
      <c r="B41" s="124"/>
      <c r="C41" s="124"/>
      <c r="D41" s="124"/>
      <c r="E41" s="124"/>
      <c r="F41" s="28"/>
    </row>
    <row r="42" spans="1:6" ht="21">
      <c r="A42" s="122" t="s">
        <v>105</v>
      </c>
      <c r="B42" s="123"/>
      <c r="C42" s="78"/>
      <c r="D42" s="78"/>
      <c r="E42" s="79" t="s">
        <v>106</v>
      </c>
      <c r="F42" s="28"/>
    </row>
    <row r="43" spans="1:6" ht="21">
      <c r="A43" s="80" t="s">
        <v>107</v>
      </c>
      <c r="B43" s="81" t="s">
        <v>108</v>
      </c>
      <c r="C43" s="82" t="s">
        <v>109</v>
      </c>
      <c r="D43" s="83" t="s">
        <v>3</v>
      </c>
      <c r="E43" s="81" t="s">
        <v>108</v>
      </c>
      <c r="F43" s="28"/>
    </row>
    <row r="44" spans="1:6" ht="21">
      <c r="A44" s="84" t="s">
        <v>59</v>
      </c>
      <c r="B44" s="85" t="s">
        <v>59</v>
      </c>
      <c r="C44" s="86"/>
      <c r="D44" s="86"/>
      <c r="E44" s="85" t="s">
        <v>59</v>
      </c>
      <c r="F44" s="28"/>
    </row>
    <row r="45" spans="1:6" ht="18">
      <c r="A45" s="32"/>
      <c r="B45" s="61"/>
      <c r="C45" s="62" t="s">
        <v>110</v>
      </c>
      <c r="D45" s="34"/>
      <c r="E45" s="33"/>
      <c r="F45" s="28"/>
    </row>
    <row r="46" spans="1:6" ht="18">
      <c r="A46" s="70">
        <v>3539000</v>
      </c>
      <c r="B46" s="39">
        <v>958716</v>
      </c>
      <c r="C46" s="38" t="s">
        <v>36</v>
      </c>
      <c r="D46" s="40" t="s">
        <v>37</v>
      </c>
      <c r="E46" s="39">
        <v>76592</v>
      </c>
      <c r="F46" s="28"/>
    </row>
    <row r="47" spans="1:6" ht="18">
      <c r="A47" s="70">
        <v>2085983.14</v>
      </c>
      <c r="B47" s="39">
        <v>1979115.69</v>
      </c>
      <c r="C47" s="38" t="s">
        <v>22</v>
      </c>
      <c r="D47" s="40" t="s">
        <v>23</v>
      </c>
      <c r="E47" s="39">
        <v>199280</v>
      </c>
      <c r="F47" s="28"/>
    </row>
    <row r="48" spans="1:6" ht="18">
      <c r="A48" s="70">
        <v>1063960</v>
      </c>
      <c r="B48" s="39">
        <v>800200</v>
      </c>
      <c r="C48" s="38" t="s">
        <v>24</v>
      </c>
      <c r="D48" s="40" t="s">
        <v>25</v>
      </c>
      <c r="E48" s="39">
        <v>75920</v>
      </c>
      <c r="F48" s="28"/>
    </row>
    <row r="49" spans="1:6" ht="18">
      <c r="A49" s="70">
        <v>1830475.27</v>
      </c>
      <c r="B49" s="39">
        <v>1070299.95</v>
      </c>
      <c r="C49" s="38" t="s">
        <v>26</v>
      </c>
      <c r="D49" s="40" t="s">
        <v>27</v>
      </c>
      <c r="E49" s="39">
        <v>90360</v>
      </c>
      <c r="F49" s="28"/>
    </row>
    <row r="50" spans="1:6" ht="18">
      <c r="A50" s="70">
        <v>1382582.96</v>
      </c>
      <c r="B50" s="39">
        <v>668990.72</v>
      </c>
      <c r="C50" s="38" t="s">
        <v>28</v>
      </c>
      <c r="D50" s="40" t="s">
        <v>29</v>
      </c>
      <c r="E50" s="39">
        <v>153512</v>
      </c>
      <c r="F50" s="28"/>
    </row>
    <row r="51" spans="1:6" ht="18">
      <c r="A51" s="70">
        <v>1367614.63</v>
      </c>
      <c r="B51" s="39">
        <v>795321.93</v>
      </c>
      <c r="C51" s="38" t="s">
        <v>30</v>
      </c>
      <c r="D51" s="40" t="s">
        <v>31</v>
      </c>
      <c r="E51" s="39">
        <v>118973.24</v>
      </c>
      <c r="F51" s="28"/>
    </row>
    <row r="52" spans="1:6" ht="18">
      <c r="A52" s="70">
        <v>196200</v>
      </c>
      <c r="B52" s="39">
        <v>131629.39</v>
      </c>
      <c r="C52" s="38" t="s">
        <v>32</v>
      </c>
      <c r="D52" s="40" t="s">
        <v>33</v>
      </c>
      <c r="E52" s="39">
        <v>14051.51</v>
      </c>
      <c r="F52" s="28"/>
    </row>
    <row r="53" spans="1:6" ht="18">
      <c r="A53" s="70">
        <v>1615284</v>
      </c>
      <c r="B53" s="39">
        <v>1357283.27</v>
      </c>
      <c r="C53" s="38" t="s">
        <v>34</v>
      </c>
      <c r="D53" s="40" t="s">
        <v>35</v>
      </c>
      <c r="E53" s="39">
        <v>50000</v>
      </c>
      <c r="F53" s="28"/>
    </row>
    <row r="54" spans="1:6" ht="18">
      <c r="A54" s="70">
        <v>143500</v>
      </c>
      <c r="B54" s="39">
        <v>68350</v>
      </c>
      <c r="C54" s="38" t="s">
        <v>38</v>
      </c>
      <c r="D54" s="40" t="s">
        <v>39</v>
      </c>
      <c r="E54" s="39">
        <v>0</v>
      </c>
      <c r="F54" s="28"/>
    </row>
    <row r="55" spans="1:6" ht="18">
      <c r="A55" s="70">
        <v>1225900</v>
      </c>
      <c r="B55" s="39">
        <v>15000</v>
      </c>
      <c r="C55" s="38" t="s">
        <v>40</v>
      </c>
      <c r="D55" s="40" t="s">
        <v>41</v>
      </c>
      <c r="E55" s="39">
        <v>0</v>
      </c>
      <c r="F55" s="28"/>
    </row>
    <row r="56" spans="1:6" ht="18">
      <c r="A56" s="94">
        <v>249500</v>
      </c>
      <c r="B56" s="42">
        <v>245120</v>
      </c>
      <c r="C56" s="38" t="s">
        <v>111</v>
      </c>
      <c r="D56" s="40" t="s">
        <v>52</v>
      </c>
      <c r="E56" s="42">
        <v>34000</v>
      </c>
      <c r="F56" s="28"/>
    </row>
    <row r="57" spans="1:6" ht="18.75" thickBot="1">
      <c r="A57" s="95">
        <f>SUM(A46:A56)</f>
        <v>14700000</v>
      </c>
      <c r="B57" s="44">
        <f>SUM(B46:B56)</f>
        <v>8090026.949999999</v>
      </c>
      <c r="C57" s="63"/>
      <c r="D57" s="64"/>
      <c r="E57" s="44">
        <f>SUM(E46:E56)</f>
        <v>812688.75</v>
      </c>
      <c r="F57" s="28"/>
    </row>
    <row r="58" spans="1:6" ht="18.75" thickTop="1">
      <c r="A58" s="101"/>
      <c r="B58" s="93">
        <v>118336.2</v>
      </c>
      <c r="C58" s="38" t="s">
        <v>98</v>
      </c>
      <c r="D58" s="40" t="s">
        <v>45</v>
      </c>
      <c r="E58" s="39">
        <v>21978.43</v>
      </c>
      <c r="F58" s="28"/>
    </row>
    <row r="59" spans="1:6" ht="18">
      <c r="A59" s="101"/>
      <c r="B59" s="36">
        <v>2934851.74</v>
      </c>
      <c r="C59" s="38" t="s">
        <v>20</v>
      </c>
      <c r="D59" s="40" t="s">
        <v>21</v>
      </c>
      <c r="E59" s="39">
        <v>341100</v>
      </c>
      <c r="F59" s="28"/>
    </row>
    <row r="60" spans="1:6" ht="18">
      <c r="A60" s="101"/>
      <c r="B60" s="36">
        <v>25000</v>
      </c>
      <c r="C60" s="31" t="s">
        <v>130</v>
      </c>
      <c r="D60" s="40" t="s">
        <v>77</v>
      </c>
      <c r="E60" s="39">
        <v>3500</v>
      </c>
      <c r="F60" s="28"/>
    </row>
    <row r="61" spans="1:6" ht="18">
      <c r="A61" s="101"/>
      <c r="B61" s="36">
        <v>12000</v>
      </c>
      <c r="C61" s="31" t="s">
        <v>129</v>
      </c>
      <c r="D61" s="40" t="s">
        <v>78</v>
      </c>
      <c r="E61" s="39">
        <v>4000</v>
      </c>
      <c r="F61" s="28"/>
    </row>
    <row r="62" spans="1:6" ht="18">
      <c r="A62" s="101"/>
      <c r="B62" s="36">
        <v>1442300</v>
      </c>
      <c r="C62" s="38" t="s">
        <v>134</v>
      </c>
      <c r="D62" s="40" t="s">
        <v>46</v>
      </c>
      <c r="E62" s="39">
        <v>0</v>
      </c>
      <c r="F62" s="28"/>
    </row>
    <row r="63" spans="1:6" ht="18">
      <c r="A63" s="101"/>
      <c r="B63" s="36">
        <v>467226.27</v>
      </c>
      <c r="C63" s="38" t="s">
        <v>47</v>
      </c>
      <c r="D63" s="40" t="s">
        <v>48</v>
      </c>
      <c r="E63" s="39">
        <v>76029</v>
      </c>
      <c r="F63" s="28"/>
    </row>
    <row r="64" spans="1:6" ht="18">
      <c r="A64" s="101"/>
      <c r="B64" s="39">
        <v>208131.35</v>
      </c>
      <c r="C64" s="38" t="s">
        <v>112</v>
      </c>
      <c r="D64" s="40" t="s">
        <v>113</v>
      </c>
      <c r="E64" s="39">
        <v>0</v>
      </c>
      <c r="F64" s="28"/>
    </row>
    <row r="65" spans="1:6" ht="18">
      <c r="A65" s="101"/>
      <c r="B65" s="36">
        <v>366655</v>
      </c>
      <c r="C65" s="38" t="s">
        <v>69</v>
      </c>
      <c r="D65" s="40"/>
      <c r="E65" s="39">
        <v>0</v>
      </c>
      <c r="F65" s="28"/>
    </row>
    <row r="66" spans="1:6" ht="18">
      <c r="A66" s="101"/>
      <c r="B66" s="41">
        <v>1289308</v>
      </c>
      <c r="C66" s="38" t="s">
        <v>133</v>
      </c>
      <c r="D66" s="40" t="s">
        <v>125</v>
      </c>
      <c r="E66" s="42">
        <v>0</v>
      </c>
      <c r="F66" s="28"/>
    </row>
    <row r="67" spans="1:6" ht="18">
      <c r="A67" s="101"/>
      <c r="B67" s="42">
        <v>986691.59</v>
      </c>
      <c r="C67" s="38" t="s">
        <v>163</v>
      </c>
      <c r="D67" s="40" t="s">
        <v>125</v>
      </c>
      <c r="E67" s="42">
        <v>986691.59</v>
      </c>
      <c r="F67" s="28"/>
    </row>
    <row r="68" spans="1:6" ht="18">
      <c r="A68" s="101"/>
      <c r="B68" s="41">
        <v>30000</v>
      </c>
      <c r="C68" s="38" t="s">
        <v>145</v>
      </c>
      <c r="D68" s="40" t="s">
        <v>125</v>
      </c>
      <c r="E68" s="42">
        <v>0</v>
      </c>
      <c r="F68" s="28"/>
    </row>
    <row r="69" spans="1:6" ht="18">
      <c r="A69" s="101"/>
      <c r="B69" s="47"/>
      <c r="C69" s="38" t="s">
        <v>146</v>
      </c>
      <c r="D69" s="40"/>
      <c r="E69" s="48"/>
      <c r="F69" s="28"/>
    </row>
    <row r="70" spans="1:6" ht="18">
      <c r="A70" s="101"/>
      <c r="B70" s="49">
        <f>SUM(B58:B69)</f>
        <v>7880500.15</v>
      </c>
      <c r="C70" s="38"/>
      <c r="D70" s="65"/>
      <c r="E70" s="52">
        <f>SUM(E58:E69)</f>
        <v>1433299.02</v>
      </c>
      <c r="F70" s="28"/>
    </row>
    <row r="71" spans="1:6" ht="18.75" thickBot="1">
      <c r="A71" s="101"/>
      <c r="B71" s="66">
        <f>B57+B70</f>
        <v>15970527.1</v>
      </c>
      <c r="C71" s="67" t="s">
        <v>114</v>
      </c>
      <c r="D71" s="65"/>
      <c r="E71" s="44">
        <f>E57+E70</f>
        <v>2245987.77</v>
      </c>
      <c r="F71" s="28"/>
    </row>
    <row r="72" spans="1:6" ht="18.75" thickTop="1">
      <c r="A72" s="68"/>
      <c r="B72" s="45">
        <f>B34-B71</f>
        <v>1954764.3100000005</v>
      </c>
      <c r="C72" s="69" t="s">
        <v>115</v>
      </c>
      <c r="D72" s="38"/>
      <c r="E72" s="45">
        <f>E34-E71</f>
        <v>110253.80000000028</v>
      </c>
      <c r="F72" s="28"/>
    </row>
    <row r="73" spans="1:6" ht="18">
      <c r="A73" s="68"/>
      <c r="B73" s="38"/>
      <c r="C73" s="38" t="s">
        <v>116</v>
      </c>
      <c r="D73" s="38"/>
      <c r="E73" s="70"/>
      <c r="F73" s="28"/>
    </row>
    <row r="74" spans="1:6" ht="18">
      <c r="A74" s="68"/>
      <c r="B74" s="45"/>
      <c r="C74" s="69" t="s">
        <v>117</v>
      </c>
      <c r="D74" s="38"/>
      <c r="E74" s="41"/>
      <c r="F74" s="28"/>
    </row>
    <row r="75" spans="1:6" ht="18.75" thickBot="1">
      <c r="A75" s="68"/>
      <c r="B75" s="66">
        <f>B8+B34-B71</f>
        <v>6633149.049999999</v>
      </c>
      <c r="C75" s="53" t="s">
        <v>118</v>
      </c>
      <c r="D75" s="71"/>
      <c r="E75" s="66">
        <f>E8+E34-E71</f>
        <v>6633149.050000001</v>
      </c>
      <c r="F75" s="28"/>
    </row>
    <row r="76" spans="1:6" ht="18.75" thickTop="1">
      <c r="A76" s="28"/>
      <c r="B76" s="28"/>
      <c r="C76" s="28"/>
      <c r="D76" s="28"/>
      <c r="E76" s="28"/>
      <c r="F76" s="28"/>
    </row>
    <row r="77" spans="1:6" ht="18">
      <c r="A77" s="110" t="s">
        <v>101</v>
      </c>
      <c r="B77" s="110"/>
      <c r="C77" s="110"/>
      <c r="D77" s="110"/>
      <c r="E77" s="110"/>
      <c r="F77" s="87"/>
    </row>
    <row r="78" spans="1:6" ht="18">
      <c r="A78" s="110" t="s">
        <v>102</v>
      </c>
      <c r="B78" s="110"/>
      <c r="C78" s="110"/>
      <c r="D78" s="110"/>
      <c r="E78" s="110"/>
      <c r="F78" s="87"/>
    </row>
    <row r="79" spans="1:6" ht="18">
      <c r="A79" s="60"/>
      <c r="B79" s="60"/>
      <c r="C79" s="60"/>
      <c r="D79" s="60"/>
      <c r="E79" s="60"/>
      <c r="F79" s="87"/>
    </row>
    <row r="80" spans="1:6" ht="18">
      <c r="A80" s="28"/>
      <c r="B80" s="28"/>
      <c r="C80" s="28"/>
      <c r="D80" s="28"/>
      <c r="E80" s="28"/>
      <c r="F80" s="28"/>
    </row>
    <row r="81" spans="1:6" ht="18">
      <c r="A81" s="87" t="s">
        <v>120</v>
      </c>
      <c r="B81" s="87"/>
      <c r="C81" s="60" t="s">
        <v>124</v>
      </c>
      <c r="D81" s="110" t="s">
        <v>122</v>
      </c>
      <c r="E81" s="110"/>
      <c r="F81" s="28"/>
    </row>
    <row r="82" spans="1:6" ht="18">
      <c r="A82" s="87" t="s">
        <v>103</v>
      </c>
      <c r="B82" s="60"/>
      <c r="C82" s="60" t="s">
        <v>123</v>
      </c>
      <c r="D82" s="110" t="s">
        <v>121</v>
      </c>
      <c r="E82" s="110"/>
      <c r="F82" s="28"/>
    </row>
    <row r="83" spans="1:6" ht="18">
      <c r="A83" s="60"/>
      <c r="B83" s="60"/>
      <c r="C83" s="60" t="s">
        <v>104</v>
      </c>
      <c r="D83" s="60"/>
      <c r="E83" s="60"/>
      <c r="F83" s="28"/>
    </row>
  </sheetData>
  <mergeCells count="18">
    <mergeCell ref="D82:E82"/>
    <mergeCell ref="A58:A71"/>
    <mergeCell ref="A77:E77"/>
    <mergeCell ref="A78:E78"/>
    <mergeCell ref="D81:E81"/>
    <mergeCell ref="A42:B42"/>
    <mergeCell ref="A41:E41"/>
    <mergeCell ref="D39:E39"/>
    <mergeCell ref="D40:E40"/>
    <mergeCell ref="A36:E36"/>
    <mergeCell ref="A37:E37"/>
    <mergeCell ref="A1:E1"/>
    <mergeCell ref="A2:E2"/>
    <mergeCell ref="A3:E3"/>
    <mergeCell ref="A19:A34"/>
    <mergeCell ref="A5:B5"/>
    <mergeCell ref="C5:C7"/>
    <mergeCell ref="D5:D7"/>
  </mergeCells>
  <printOptions/>
  <pageMargins left="0.75" right="0.4" top="0.47" bottom="0.59" header="0.27" footer="0.3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1">
      <selection activeCell="B129" sqref="B129"/>
    </sheetView>
  </sheetViews>
  <sheetFormatPr defaultColWidth="9.140625" defaultRowHeight="12.75"/>
  <cols>
    <col min="1" max="1" width="51.8515625" style="125" customWidth="1"/>
    <col min="2" max="2" width="12.140625" style="125" customWidth="1"/>
    <col min="3" max="3" width="15.421875" style="125" customWidth="1"/>
    <col min="4" max="4" width="14.421875" style="125" customWidth="1"/>
    <col min="5" max="16384" width="9.140625" style="125" customWidth="1"/>
  </cols>
  <sheetData>
    <row r="1" spans="1:4" ht="23.25">
      <c r="A1" s="102" t="s">
        <v>176</v>
      </c>
      <c r="B1" s="103"/>
      <c r="C1" s="103"/>
      <c r="D1" s="103"/>
    </row>
    <row r="2" spans="1:5" ht="23.25">
      <c r="A2" s="126" t="s">
        <v>177</v>
      </c>
      <c r="B2" s="126"/>
      <c r="C2" s="126"/>
      <c r="D2" s="127"/>
      <c r="E2" s="127"/>
    </row>
    <row r="3" spans="1:5" ht="23.25">
      <c r="A3" s="128" t="s">
        <v>178</v>
      </c>
      <c r="B3" s="128"/>
      <c r="C3" s="128"/>
      <c r="D3" s="128"/>
      <c r="E3" s="127"/>
    </row>
    <row r="4" spans="1:4" s="27" customFormat="1" ht="21">
      <c r="A4" s="129"/>
      <c r="B4" s="129" t="s">
        <v>3</v>
      </c>
      <c r="C4" s="104" t="s">
        <v>179</v>
      </c>
      <c r="D4" s="79" t="s">
        <v>180</v>
      </c>
    </row>
    <row r="5" spans="1:4" s="27" customFormat="1" ht="21">
      <c r="A5" s="130" t="s">
        <v>181</v>
      </c>
      <c r="B5" s="131"/>
      <c r="C5" s="132"/>
      <c r="D5" s="133"/>
    </row>
    <row r="6" spans="1:4" s="27" customFormat="1" ht="21">
      <c r="A6" s="130" t="s">
        <v>182</v>
      </c>
      <c r="B6" s="134" t="s">
        <v>84</v>
      </c>
      <c r="C6" s="132"/>
      <c r="D6" s="133"/>
    </row>
    <row r="7" spans="1:4" s="27" customFormat="1" ht="21">
      <c r="A7" s="135" t="s">
        <v>183</v>
      </c>
      <c r="B7" s="134" t="s">
        <v>184</v>
      </c>
      <c r="C7" s="132">
        <v>49000</v>
      </c>
      <c r="D7" s="133">
        <v>46060</v>
      </c>
    </row>
    <row r="8" spans="1:4" s="27" customFormat="1" ht="21">
      <c r="A8" s="135" t="s">
        <v>185</v>
      </c>
      <c r="B8" s="134" t="s">
        <v>186</v>
      </c>
      <c r="C8" s="132">
        <v>24000</v>
      </c>
      <c r="D8" s="133">
        <v>32005.29</v>
      </c>
    </row>
    <row r="9" spans="1:4" s="27" customFormat="1" ht="21">
      <c r="A9" s="135" t="s">
        <v>187</v>
      </c>
      <c r="B9" s="134" t="s">
        <v>188</v>
      </c>
      <c r="C9" s="132">
        <v>13000</v>
      </c>
      <c r="D9" s="133">
        <v>13505</v>
      </c>
    </row>
    <row r="10" spans="1:4" s="27" customFormat="1" ht="21">
      <c r="A10" s="135" t="s">
        <v>189</v>
      </c>
      <c r="B10" s="134" t="s">
        <v>190</v>
      </c>
      <c r="C10" s="132">
        <v>0</v>
      </c>
      <c r="D10" s="133">
        <v>0</v>
      </c>
    </row>
    <row r="11" spans="1:4" s="27" customFormat="1" ht="21">
      <c r="A11" s="135" t="s">
        <v>191</v>
      </c>
      <c r="B11" s="134" t="s">
        <v>192</v>
      </c>
      <c r="C11" s="132">
        <v>0</v>
      </c>
      <c r="D11" s="133">
        <v>0</v>
      </c>
    </row>
    <row r="12" spans="1:4" s="27" customFormat="1" ht="21">
      <c r="A12" s="135" t="s">
        <v>193</v>
      </c>
      <c r="B12" s="134" t="s">
        <v>194</v>
      </c>
      <c r="C12" s="132">
        <v>0</v>
      </c>
      <c r="D12" s="133">
        <v>0</v>
      </c>
    </row>
    <row r="13" spans="1:4" s="27" customFormat="1" ht="21">
      <c r="A13" s="131" t="s">
        <v>357</v>
      </c>
      <c r="B13" s="136"/>
      <c r="C13" s="137">
        <f>SUM(C6:C12)</f>
        <v>86000</v>
      </c>
      <c r="D13" s="138">
        <f>SUM(D7:D12)</f>
        <v>91570.29000000001</v>
      </c>
    </row>
    <row r="14" spans="1:4" s="27" customFormat="1" ht="21">
      <c r="A14" s="131" t="s">
        <v>358</v>
      </c>
      <c r="B14" s="139" t="s">
        <v>86</v>
      </c>
      <c r="C14" s="140"/>
      <c r="D14" s="141"/>
    </row>
    <row r="15" spans="1:4" s="27" customFormat="1" ht="21">
      <c r="A15" s="131" t="s">
        <v>195</v>
      </c>
      <c r="B15" s="139" t="s">
        <v>196</v>
      </c>
      <c r="C15" s="142">
        <v>0</v>
      </c>
      <c r="D15" s="141">
        <v>0</v>
      </c>
    </row>
    <row r="16" spans="1:4" s="27" customFormat="1" ht="21">
      <c r="A16" s="131" t="s">
        <v>197</v>
      </c>
      <c r="B16" s="139" t="s">
        <v>198</v>
      </c>
      <c r="C16" s="142">
        <v>0</v>
      </c>
      <c r="D16" s="141">
        <v>0</v>
      </c>
    </row>
    <row r="17" spans="1:4" s="27" customFormat="1" ht="21">
      <c r="A17" s="135" t="s">
        <v>199</v>
      </c>
      <c r="B17" s="139" t="s">
        <v>200</v>
      </c>
      <c r="C17" s="142">
        <v>0</v>
      </c>
      <c r="D17" s="141">
        <v>0</v>
      </c>
    </row>
    <row r="18" spans="1:4" s="27" customFormat="1" ht="21">
      <c r="A18" s="135" t="s">
        <v>201</v>
      </c>
      <c r="B18" s="139" t="s">
        <v>202</v>
      </c>
      <c r="C18" s="142">
        <v>0</v>
      </c>
      <c r="D18" s="141">
        <v>0</v>
      </c>
    </row>
    <row r="19" spans="1:4" s="27" customFormat="1" ht="21">
      <c r="A19" s="135" t="s">
        <v>203</v>
      </c>
      <c r="B19" s="139" t="s">
        <v>204</v>
      </c>
      <c r="C19" s="142">
        <v>0</v>
      </c>
      <c r="D19" s="141">
        <v>0</v>
      </c>
    </row>
    <row r="20" spans="1:4" s="27" customFormat="1" ht="21">
      <c r="A20" s="135" t="s">
        <v>205</v>
      </c>
      <c r="B20" s="139" t="s">
        <v>206</v>
      </c>
      <c r="C20" s="142">
        <v>38000</v>
      </c>
      <c r="D20" s="141">
        <v>28100</v>
      </c>
    </row>
    <row r="21" spans="1:4" s="27" customFormat="1" ht="21">
      <c r="A21" s="135" t="s">
        <v>207</v>
      </c>
      <c r="B21" s="139" t="s">
        <v>208</v>
      </c>
      <c r="C21" s="142">
        <v>0</v>
      </c>
      <c r="D21" s="141">
        <v>0</v>
      </c>
    </row>
    <row r="22" spans="1:4" s="27" customFormat="1" ht="21">
      <c r="A22" s="135" t="s">
        <v>209</v>
      </c>
      <c r="B22" s="139"/>
      <c r="C22" s="142">
        <v>0</v>
      </c>
      <c r="D22" s="141">
        <v>0</v>
      </c>
    </row>
    <row r="23" spans="1:4" s="27" customFormat="1" ht="21">
      <c r="A23" s="135" t="s">
        <v>210</v>
      </c>
      <c r="B23" s="139"/>
      <c r="C23" s="142">
        <v>0</v>
      </c>
      <c r="D23" s="141">
        <v>0</v>
      </c>
    </row>
    <row r="24" spans="1:4" s="27" customFormat="1" ht="21">
      <c r="A24" s="135" t="s">
        <v>211</v>
      </c>
      <c r="B24" s="139" t="s">
        <v>212</v>
      </c>
      <c r="C24" s="142">
        <v>0</v>
      </c>
      <c r="D24" s="141">
        <v>0</v>
      </c>
    </row>
    <row r="25" spans="1:4" s="27" customFormat="1" ht="21">
      <c r="A25" s="135" t="s">
        <v>213</v>
      </c>
      <c r="B25" s="139" t="s">
        <v>214</v>
      </c>
      <c r="C25" s="142">
        <v>0</v>
      </c>
      <c r="D25" s="141">
        <v>0</v>
      </c>
    </row>
    <row r="26" spans="1:4" s="27" customFormat="1" ht="21">
      <c r="A26" s="135" t="s">
        <v>215</v>
      </c>
      <c r="B26" s="139"/>
      <c r="C26" s="142">
        <v>0</v>
      </c>
      <c r="D26" s="141">
        <v>0</v>
      </c>
    </row>
    <row r="27" spans="1:4" s="27" customFormat="1" ht="21">
      <c r="A27" s="135" t="s">
        <v>216</v>
      </c>
      <c r="B27" s="143"/>
      <c r="C27" s="142">
        <v>0</v>
      </c>
      <c r="D27" s="141">
        <v>0</v>
      </c>
    </row>
    <row r="28" spans="1:4" s="27" customFormat="1" ht="21">
      <c r="A28" s="135" t="s">
        <v>217</v>
      </c>
      <c r="B28" s="139" t="s">
        <v>218</v>
      </c>
      <c r="C28" s="142">
        <v>0</v>
      </c>
      <c r="D28" s="141">
        <v>0</v>
      </c>
    </row>
    <row r="29" spans="1:4" s="27" customFormat="1" ht="21">
      <c r="A29" s="135" t="s">
        <v>219</v>
      </c>
      <c r="B29" s="139" t="s">
        <v>220</v>
      </c>
      <c r="C29" s="142">
        <v>0</v>
      </c>
      <c r="D29" s="141">
        <v>0</v>
      </c>
    </row>
    <row r="30" spans="1:4" s="27" customFormat="1" ht="21">
      <c r="A30" s="135" t="s">
        <v>221</v>
      </c>
      <c r="B30" s="139" t="s">
        <v>222</v>
      </c>
      <c r="C30" s="142">
        <v>0</v>
      </c>
      <c r="D30" s="141">
        <v>0</v>
      </c>
    </row>
    <row r="31" spans="1:4" s="27" customFormat="1" ht="21">
      <c r="A31" s="135" t="s">
        <v>223</v>
      </c>
      <c r="B31" s="139" t="s">
        <v>224</v>
      </c>
      <c r="C31" s="142">
        <v>0</v>
      </c>
      <c r="D31" s="141">
        <v>0</v>
      </c>
    </row>
    <row r="32" spans="1:4" s="27" customFormat="1" ht="21">
      <c r="A32" s="135" t="s">
        <v>225</v>
      </c>
      <c r="B32" s="139"/>
      <c r="C32" s="142">
        <v>0</v>
      </c>
      <c r="D32" s="141">
        <v>0</v>
      </c>
    </row>
    <row r="33" spans="1:4" s="27" customFormat="1" ht="21">
      <c r="A33" s="131" t="s">
        <v>226</v>
      </c>
      <c r="B33" s="139" t="s">
        <v>227</v>
      </c>
      <c r="C33" s="142">
        <v>0</v>
      </c>
      <c r="D33" s="141">
        <v>0</v>
      </c>
    </row>
    <row r="34" spans="1:4" s="27" customFormat="1" ht="21">
      <c r="A34" s="144" t="s">
        <v>228</v>
      </c>
      <c r="B34" s="145" t="s">
        <v>229</v>
      </c>
      <c r="C34" s="146">
        <v>0</v>
      </c>
      <c r="D34" s="147">
        <v>0</v>
      </c>
    </row>
    <row r="35" spans="1:4" s="27" customFormat="1" ht="21">
      <c r="A35" s="129"/>
      <c r="B35" s="79" t="s">
        <v>3</v>
      </c>
      <c r="C35" s="148" t="s">
        <v>179</v>
      </c>
      <c r="D35" s="149" t="s">
        <v>180</v>
      </c>
    </row>
    <row r="36" spans="1:4" s="27" customFormat="1" ht="21">
      <c r="A36" s="131" t="s">
        <v>230</v>
      </c>
      <c r="B36" s="134" t="s">
        <v>231</v>
      </c>
      <c r="C36" s="132">
        <v>0</v>
      </c>
      <c r="D36" s="133">
        <v>0</v>
      </c>
    </row>
    <row r="37" spans="1:4" s="27" customFormat="1" ht="21">
      <c r="A37" s="131" t="s">
        <v>232</v>
      </c>
      <c r="B37" s="134" t="s">
        <v>233</v>
      </c>
      <c r="C37" s="132">
        <v>79000</v>
      </c>
      <c r="D37" s="133">
        <v>37150</v>
      </c>
    </row>
    <row r="38" spans="1:4" s="27" customFormat="1" ht="21">
      <c r="A38" s="131" t="s">
        <v>234</v>
      </c>
      <c r="B38" s="134" t="s">
        <v>235</v>
      </c>
      <c r="C38" s="132">
        <v>0</v>
      </c>
      <c r="D38" s="133">
        <v>0</v>
      </c>
    </row>
    <row r="39" spans="1:4" s="27" customFormat="1" ht="21">
      <c r="A39" s="131" t="s">
        <v>236</v>
      </c>
      <c r="B39" s="134" t="s">
        <v>237</v>
      </c>
      <c r="C39" s="132">
        <v>0</v>
      </c>
      <c r="D39" s="133">
        <v>0</v>
      </c>
    </row>
    <row r="40" spans="1:4" s="27" customFormat="1" ht="21">
      <c r="A40" s="131" t="s">
        <v>238</v>
      </c>
      <c r="B40" s="134" t="s">
        <v>239</v>
      </c>
      <c r="C40" s="132">
        <v>0</v>
      </c>
      <c r="D40" s="133">
        <v>300</v>
      </c>
    </row>
    <row r="41" spans="1:4" s="27" customFormat="1" ht="21">
      <c r="A41" s="131" t="s">
        <v>240</v>
      </c>
      <c r="B41" s="134" t="s">
        <v>241</v>
      </c>
      <c r="C41" s="132">
        <v>0</v>
      </c>
      <c r="D41" s="133">
        <v>0</v>
      </c>
    </row>
    <row r="42" spans="1:4" s="27" customFormat="1" ht="21">
      <c r="A42" s="131" t="s">
        <v>242</v>
      </c>
      <c r="B42" s="134"/>
      <c r="C42" s="132">
        <v>3000</v>
      </c>
      <c r="D42" s="133">
        <v>0</v>
      </c>
    </row>
    <row r="43" spans="1:4" s="27" customFormat="1" ht="21">
      <c r="A43" s="131" t="s">
        <v>243</v>
      </c>
      <c r="B43" s="134" t="s">
        <v>244</v>
      </c>
      <c r="C43" s="132">
        <v>0</v>
      </c>
      <c r="D43" s="133">
        <v>0</v>
      </c>
    </row>
    <row r="44" spans="1:4" s="27" customFormat="1" ht="21">
      <c r="A44" s="131" t="s">
        <v>245</v>
      </c>
      <c r="B44" s="134" t="s">
        <v>246</v>
      </c>
      <c r="C44" s="132">
        <v>0</v>
      </c>
      <c r="D44" s="133">
        <v>0</v>
      </c>
    </row>
    <row r="45" spans="1:4" s="27" customFormat="1" ht="21">
      <c r="A45" s="131" t="s">
        <v>247</v>
      </c>
      <c r="B45" s="134"/>
      <c r="C45" s="132">
        <v>0</v>
      </c>
      <c r="D45" s="133">
        <v>0</v>
      </c>
    </row>
    <row r="46" spans="1:4" s="27" customFormat="1" ht="21">
      <c r="A46" s="131" t="s">
        <v>248</v>
      </c>
      <c r="B46" s="134" t="s">
        <v>249</v>
      </c>
      <c r="C46" s="132">
        <v>0</v>
      </c>
      <c r="D46" s="133">
        <v>0</v>
      </c>
    </row>
    <row r="47" spans="1:4" s="27" customFormat="1" ht="21">
      <c r="A47" s="131" t="s">
        <v>250</v>
      </c>
      <c r="B47" s="134" t="s">
        <v>251</v>
      </c>
      <c r="C47" s="132">
        <v>0</v>
      </c>
      <c r="D47" s="133">
        <v>0</v>
      </c>
    </row>
    <row r="48" spans="1:4" s="27" customFormat="1" ht="21">
      <c r="A48" s="131" t="s">
        <v>252</v>
      </c>
      <c r="B48" s="134" t="s">
        <v>253</v>
      </c>
      <c r="C48" s="132">
        <v>0</v>
      </c>
      <c r="D48" s="133">
        <v>0</v>
      </c>
    </row>
    <row r="49" spans="1:4" s="27" customFormat="1" ht="21">
      <c r="A49" s="131" t="s">
        <v>254</v>
      </c>
      <c r="B49" s="134" t="s">
        <v>255</v>
      </c>
      <c r="C49" s="132">
        <v>0</v>
      </c>
      <c r="D49" s="133">
        <v>0</v>
      </c>
    </row>
    <row r="50" spans="1:4" s="27" customFormat="1" ht="21">
      <c r="A50" s="131" t="s">
        <v>256</v>
      </c>
      <c r="B50" s="134" t="s">
        <v>257</v>
      </c>
      <c r="C50" s="132">
        <v>3600</v>
      </c>
      <c r="D50" s="133">
        <v>2000</v>
      </c>
    </row>
    <row r="51" spans="1:4" s="27" customFormat="1" ht="21">
      <c r="A51" s="131" t="s">
        <v>359</v>
      </c>
      <c r="B51" s="134"/>
      <c r="C51" s="150">
        <f>SUM(C14:C50)</f>
        <v>123600</v>
      </c>
      <c r="D51" s="138">
        <f>D15+D16+D17+D18+D19+D20+D21+D22+D23+D24+D25+D26+D27+D28+D29+D30+D31+D32+D33+D34+D36+D37+D38+D39+D40+D41+D42+D43+D44+D45+D46+D47+D48+D49+D50</f>
        <v>67550</v>
      </c>
    </row>
    <row r="52" spans="1:4" s="27" customFormat="1" ht="21">
      <c r="A52" s="131" t="s">
        <v>360</v>
      </c>
      <c r="B52" s="134" t="s">
        <v>88</v>
      </c>
      <c r="C52" s="132"/>
      <c r="D52" s="133"/>
    </row>
    <row r="53" spans="1:4" s="27" customFormat="1" ht="21">
      <c r="A53" s="131" t="s">
        <v>258</v>
      </c>
      <c r="B53" s="134" t="s">
        <v>259</v>
      </c>
      <c r="C53" s="132">
        <v>0</v>
      </c>
      <c r="D53" s="133">
        <f>SUM(C53)</f>
        <v>0</v>
      </c>
    </row>
    <row r="54" spans="1:4" s="27" customFormat="1" ht="21">
      <c r="A54" s="131" t="s">
        <v>260</v>
      </c>
      <c r="B54" s="134" t="s">
        <v>261</v>
      </c>
      <c r="C54" s="132">
        <v>0</v>
      </c>
      <c r="D54" s="133">
        <f>SUM(C54)</f>
        <v>0</v>
      </c>
    </row>
    <row r="55" spans="1:4" s="27" customFormat="1" ht="21">
      <c r="A55" s="131" t="s">
        <v>262</v>
      </c>
      <c r="B55" s="134" t="s">
        <v>263</v>
      </c>
      <c r="C55" s="132">
        <v>40000</v>
      </c>
      <c r="D55" s="133">
        <v>18099.73</v>
      </c>
    </row>
    <row r="56" spans="1:4" s="27" customFormat="1" ht="21">
      <c r="A56" s="131" t="s">
        <v>264</v>
      </c>
      <c r="B56" s="134" t="s">
        <v>265</v>
      </c>
      <c r="C56" s="132">
        <v>0</v>
      </c>
      <c r="D56" s="133">
        <f>SUM(C56)</f>
        <v>0</v>
      </c>
    </row>
    <row r="57" spans="1:4" s="27" customFormat="1" ht="21">
      <c r="A57" s="131" t="s">
        <v>266</v>
      </c>
      <c r="B57" s="134" t="s">
        <v>267</v>
      </c>
      <c r="C57" s="132">
        <v>0</v>
      </c>
      <c r="D57" s="133">
        <f>SUM(C57)</f>
        <v>0</v>
      </c>
    </row>
    <row r="58" spans="1:4" s="27" customFormat="1" ht="21">
      <c r="A58" s="131" t="s">
        <v>361</v>
      </c>
      <c r="B58" s="151"/>
      <c r="C58" s="150">
        <f>SUM(C52:C57)</f>
        <v>40000</v>
      </c>
      <c r="D58" s="138">
        <f>SUM(D53:D57)</f>
        <v>18099.73</v>
      </c>
    </row>
    <row r="59" spans="1:4" s="27" customFormat="1" ht="21">
      <c r="A59" s="83" t="s">
        <v>268</v>
      </c>
      <c r="B59" s="134" t="s">
        <v>90</v>
      </c>
      <c r="C59" s="132"/>
      <c r="D59" s="133"/>
    </row>
    <row r="60" spans="1:4" s="27" customFormat="1" ht="21">
      <c r="A60" s="131" t="s">
        <v>269</v>
      </c>
      <c r="B60" s="134" t="s">
        <v>270</v>
      </c>
      <c r="C60" s="132">
        <v>0</v>
      </c>
      <c r="D60" s="133">
        <v>0</v>
      </c>
    </row>
    <row r="61" spans="1:4" s="27" customFormat="1" ht="21">
      <c r="A61" s="131" t="s">
        <v>271</v>
      </c>
      <c r="B61" s="134" t="s">
        <v>272</v>
      </c>
      <c r="C61" s="132">
        <v>0</v>
      </c>
      <c r="D61" s="133">
        <v>0</v>
      </c>
    </row>
    <row r="62" spans="1:4" s="27" customFormat="1" ht="21">
      <c r="A62" s="131" t="s">
        <v>273</v>
      </c>
      <c r="B62" s="134"/>
      <c r="C62" s="132"/>
      <c r="D62" s="133">
        <v>0</v>
      </c>
    </row>
    <row r="63" spans="1:4" s="27" customFormat="1" ht="21">
      <c r="A63" s="131" t="s">
        <v>274</v>
      </c>
      <c r="B63" s="134" t="s">
        <v>275</v>
      </c>
      <c r="C63" s="132">
        <v>0</v>
      </c>
      <c r="D63" s="133">
        <v>0</v>
      </c>
    </row>
    <row r="64" spans="1:4" s="27" customFormat="1" ht="21">
      <c r="A64" s="130" t="s">
        <v>276</v>
      </c>
      <c r="B64" s="136"/>
      <c r="C64" s="152">
        <v>0</v>
      </c>
      <c r="D64" s="138">
        <f>SUM(D60:D63)</f>
        <v>0</v>
      </c>
    </row>
    <row r="65" spans="1:4" s="27" customFormat="1" ht="21">
      <c r="A65" s="83" t="s">
        <v>277</v>
      </c>
      <c r="B65" s="134" t="s">
        <v>92</v>
      </c>
      <c r="C65" s="137"/>
      <c r="D65" s="153"/>
    </row>
    <row r="66" spans="1:4" s="27" customFormat="1" ht="21">
      <c r="A66" s="131" t="s">
        <v>278</v>
      </c>
      <c r="B66" s="134" t="s">
        <v>279</v>
      </c>
      <c r="C66" s="154">
        <v>0</v>
      </c>
      <c r="D66" s="133" t="s">
        <v>280</v>
      </c>
    </row>
    <row r="67" spans="1:4" s="27" customFormat="1" ht="21">
      <c r="A67" s="131" t="s">
        <v>281</v>
      </c>
      <c r="B67" s="134" t="s">
        <v>282</v>
      </c>
      <c r="C67" s="154">
        <v>32000</v>
      </c>
      <c r="D67" s="133">
        <v>48000</v>
      </c>
    </row>
    <row r="68" spans="1:4" s="27" customFormat="1" ht="21">
      <c r="A68" s="144" t="s">
        <v>283</v>
      </c>
      <c r="B68" s="155" t="s">
        <v>284</v>
      </c>
      <c r="C68" s="156">
        <v>0</v>
      </c>
      <c r="D68" s="157">
        <v>0</v>
      </c>
    </row>
    <row r="69" spans="1:4" s="27" customFormat="1" ht="21">
      <c r="A69" s="129"/>
      <c r="B69" s="129" t="s">
        <v>3</v>
      </c>
      <c r="C69" s="148" t="s">
        <v>179</v>
      </c>
      <c r="D69" s="149" t="s">
        <v>180</v>
      </c>
    </row>
    <row r="70" spans="1:4" s="27" customFormat="1" ht="21">
      <c r="A70" s="131" t="s">
        <v>285</v>
      </c>
      <c r="B70" s="134" t="s">
        <v>286</v>
      </c>
      <c r="C70" s="154">
        <v>0</v>
      </c>
      <c r="D70" s="133">
        <v>0</v>
      </c>
    </row>
    <row r="71" spans="1:4" s="27" customFormat="1" ht="21">
      <c r="A71" s="131" t="s">
        <v>287</v>
      </c>
      <c r="B71" s="134" t="s">
        <v>288</v>
      </c>
      <c r="C71" s="154">
        <v>0</v>
      </c>
      <c r="D71" s="133">
        <v>0</v>
      </c>
    </row>
    <row r="72" spans="1:4" s="27" customFormat="1" ht="21">
      <c r="A72" s="131" t="s">
        <v>289</v>
      </c>
      <c r="B72" s="134" t="s">
        <v>290</v>
      </c>
      <c r="C72" s="154">
        <v>1000</v>
      </c>
      <c r="D72" s="133">
        <v>0</v>
      </c>
    </row>
    <row r="73" spans="1:4" s="27" customFormat="1" ht="21">
      <c r="A73" s="131" t="s">
        <v>291</v>
      </c>
      <c r="B73" s="134" t="s">
        <v>292</v>
      </c>
      <c r="C73" s="158">
        <v>2000</v>
      </c>
      <c r="D73" s="133">
        <v>400</v>
      </c>
    </row>
    <row r="74" spans="1:4" s="27" customFormat="1" ht="21">
      <c r="A74" s="83" t="s">
        <v>293</v>
      </c>
      <c r="B74" s="136"/>
      <c r="C74" s="152">
        <f>SUM(C65:C73)</f>
        <v>35000</v>
      </c>
      <c r="D74" s="138">
        <f>SUM(D65:D73)</f>
        <v>48400</v>
      </c>
    </row>
    <row r="75" spans="1:4" s="27" customFormat="1" ht="21">
      <c r="A75" s="83" t="s">
        <v>294</v>
      </c>
      <c r="B75" s="134" t="s">
        <v>94</v>
      </c>
      <c r="C75" s="132"/>
      <c r="D75" s="133"/>
    </row>
    <row r="76" spans="1:4" s="27" customFormat="1" ht="21">
      <c r="A76" s="131" t="s">
        <v>295</v>
      </c>
      <c r="B76" s="134" t="s">
        <v>296</v>
      </c>
      <c r="C76" s="132">
        <v>0</v>
      </c>
      <c r="D76" s="133">
        <v>1180</v>
      </c>
    </row>
    <row r="77" spans="1:4" s="27" customFormat="1" ht="21">
      <c r="A77" s="83" t="s">
        <v>293</v>
      </c>
      <c r="B77" s="134"/>
      <c r="C77" s="150">
        <v>0</v>
      </c>
      <c r="D77" s="138">
        <f>D76</f>
        <v>1180</v>
      </c>
    </row>
    <row r="78" spans="1:4" s="27" customFormat="1" ht="21">
      <c r="A78" s="131" t="s">
        <v>362</v>
      </c>
      <c r="B78" s="134"/>
      <c r="C78" s="132"/>
      <c r="D78" s="133"/>
    </row>
    <row r="79" spans="1:4" s="27" customFormat="1" ht="21">
      <c r="A79" s="131" t="s">
        <v>363</v>
      </c>
      <c r="B79" s="134"/>
      <c r="C79" s="132"/>
      <c r="D79" s="133"/>
    </row>
    <row r="80" spans="1:4" s="27" customFormat="1" ht="21">
      <c r="A80" s="131" t="s">
        <v>297</v>
      </c>
      <c r="B80" s="134" t="s">
        <v>96</v>
      </c>
      <c r="C80" s="132">
        <v>0</v>
      </c>
      <c r="D80" s="133">
        <v>0</v>
      </c>
    </row>
    <row r="81" spans="1:4" s="27" customFormat="1" ht="21">
      <c r="A81" s="131" t="s">
        <v>298</v>
      </c>
      <c r="B81" s="134" t="s">
        <v>299</v>
      </c>
      <c r="C81" s="132">
        <v>4760000</v>
      </c>
      <c r="D81" s="133">
        <v>4455887.12</v>
      </c>
    </row>
    <row r="82" spans="1:4" s="27" customFormat="1" ht="21">
      <c r="A82" s="131" t="s">
        <v>300</v>
      </c>
      <c r="B82" s="134"/>
      <c r="C82" s="132">
        <v>0</v>
      </c>
      <c r="D82" s="133">
        <v>0</v>
      </c>
    </row>
    <row r="83" spans="1:4" s="27" customFormat="1" ht="21">
      <c r="A83" s="131" t="s">
        <v>364</v>
      </c>
      <c r="B83" s="134" t="s">
        <v>301</v>
      </c>
      <c r="C83" s="132"/>
      <c r="D83" s="133">
        <v>0</v>
      </c>
    </row>
    <row r="84" spans="1:4" s="27" customFormat="1" ht="21">
      <c r="A84" s="131" t="s">
        <v>302</v>
      </c>
      <c r="B84" s="134" t="s">
        <v>303</v>
      </c>
      <c r="C84" s="132">
        <v>10000</v>
      </c>
      <c r="D84" s="133">
        <v>0</v>
      </c>
    </row>
    <row r="85" spans="1:4" s="27" customFormat="1" ht="21">
      <c r="A85" s="131" t="s">
        <v>304</v>
      </c>
      <c r="B85" s="134" t="s">
        <v>305</v>
      </c>
      <c r="C85" s="132">
        <v>451000</v>
      </c>
      <c r="D85" s="133">
        <v>451365.88</v>
      </c>
    </row>
    <row r="86" spans="1:4" s="27" customFormat="1" ht="21">
      <c r="A86" s="131" t="s">
        <v>306</v>
      </c>
      <c r="B86" s="134" t="s">
        <v>307</v>
      </c>
      <c r="C86" s="132">
        <v>878400</v>
      </c>
      <c r="D86" s="133">
        <v>1201004.57</v>
      </c>
    </row>
    <row r="87" spans="1:4" s="27" customFormat="1" ht="21">
      <c r="A87" s="131" t="s">
        <v>308</v>
      </c>
      <c r="B87" s="134" t="s">
        <v>309</v>
      </c>
      <c r="C87" s="132">
        <v>0</v>
      </c>
      <c r="D87" s="133">
        <v>0</v>
      </c>
    </row>
    <row r="88" spans="1:4" s="27" customFormat="1" ht="21">
      <c r="A88" s="131" t="s">
        <v>310</v>
      </c>
      <c r="B88" s="134" t="s">
        <v>311</v>
      </c>
      <c r="C88" s="132">
        <v>0</v>
      </c>
      <c r="D88" s="133">
        <v>0</v>
      </c>
    </row>
    <row r="89" spans="1:4" s="27" customFormat="1" ht="21">
      <c r="A89" s="131" t="s">
        <v>312</v>
      </c>
      <c r="B89" s="134" t="s">
        <v>313</v>
      </c>
      <c r="C89" s="132">
        <v>0</v>
      </c>
      <c r="D89" s="133">
        <v>0</v>
      </c>
    </row>
    <row r="90" spans="1:4" s="27" customFormat="1" ht="21">
      <c r="A90" s="131" t="s">
        <v>314</v>
      </c>
      <c r="B90" s="134" t="s">
        <v>315</v>
      </c>
      <c r="C90" s="132">
        <v>6000</v>
      </c>
      <c r="D90" s="133">
        <v>10593.76</v>
      </c>
    </row>
    <row r="91" spans="1:4" s="27" customFormat="1" ht="21">
      <c r="A91" s="131" t="s">
        <v>316</v>
      </c>
      <c r="B91" s="134" t="s">
        <v>317</v>
      </c>
      <c r="C91" s="132">
        <v>30000</v>
      </c>
      <c r="D91" s="133">
        <v>18217.04</v>
      </c>
    </row>
    <row r="92" spans="1:4" s="27" customFormat="1" ht="21">
      <c r="A92" s="131" t="s">
        <v>318</v>
      </c>
      <c r="B92" s="134" t="s">
        <v>319</v>
      </c>
      <c r="C92" s="132">
        <v>0</v>
      </c>
      <c r="D92" s="133">
        <v>0</v>
      </c>
    </row>
    <row r="93" spans="1:4" s="27" customFormat="1" ht="21">
      <c r="A93" s="131" t="s">
        <v>320</v>
      </c>
      <c r="B93" s="134" t="s">
        <v>321</v>
      </c>
      <c r="C93" s="132">
        <v>280000</v>
      </c>
      <c r="D93" s="133">
        <v>317448</v>
      </c>
    </row>
    <row r="94" spans="1:4" s="27" customFormat="1" ht="21">
      <c r="A94" s="131" t="s">
        <v>322</v>
      </c>
      <c r="B94" s="134" t="s">
        <v>323</v>
      </c>
      <c r="C94" s="132">
        <v>0</v>
      </c>
      <c r="D94" s="133">
        <v>0</v>
      </c>
    </row>
    <row r="95" spans="1:4" s="27" customFormat="1" ht="21">
      <c r="A95" s="131" t="s">
        <v>324</v>
      </c>
      <c r="B95" s="134" t="s">
        <v>325</v>
      </c>
      <c r="C95" s="132">
        <v>0</v>
      </c>
      <c r="D95" s="133">
        <v>0</v>
      </c>
    </row>
    <row r="96" spans="1:4" s="27" customFormat="1" ht="21">
      <c r="A96" s="131" t="s">
        <v>326</v>
      </c>
      <c r="B96" s="134" t="s">
        <v>327</v>
      </c>
      <c r="C96" s="132">
        <v>0</v>
      </c>
      <c r="D96" s="133">
        <v>0</v>
      </c>
    </row>
    <row r="97" spans="1:4" s="27" customFormat="1" ht="21">
      <c r="A97" s="131" t="s">
        <v>328</v>
      </c>
      <c r="B97" s="134" t="s">
        <v>329</v>
      </c>
      <c r="C97" s="132">
        <v>0</v>
      </c>
      <c r="D97" s="133">
        <v>0</v>
      </c>
    </row>
    <row r="98" spans="1:4" s="27" customFormat="1" ht="21">
      <c r="A98" s="83" t="s">
        <v>330</v>
      </c>
      <c r="B98" s="134"/>
      <c r="C98" s="150">
        <f>SUM(C80:C97)</f>
        <v>6415400</v>
      </c>
      <c r="D98" s="138">
        <f>SUM(D78:D97)</f>
        <v>6454516.37</v>
      </c>
    </row>
    <row r="99" spans="1:4" s="27" customFormat="1" ht="21">
      <c r="A99" s="83" t="s">
        <v>331</v>
      </c>
      <c r="B99" s="134"/>
      <c r="C99" s="132"/>
      <c r="D99" s="133"/>
    </row>
    <row r="100" spans="1:4" s="27" customFormat="1" ht="21">
      <c r="A100" s="83" t="s">
        <v>332</v>
      </c>
      <c r="B100" s="134" t="s">
        <v>97</v>
      </c>
      <c r="C100" s="132"/>
      <c r="D100" s="133"/>
    </row>
    <row r="101" spans="1:4" s="27" customFormat="1" ht="21">
      <c r="A101" s="131" t="s">
        <v>333</v>
      </c>
      <c r="B101" s="151"/>
      <c r="C101" s="132">
        <v>8000000</v>
      </c>
      <c r="D101" s="133">
        <v>6314569</v>
      </c>
    </row>
    <row r="102" spans="1:4" s="27" customFormat="1" ht="21">
      <c r="A102" s="144" t="s">
        <v>334</v>
      </c>
      <c r="B102" s="155" t="s">
        <v>335</v>
      </c>
      <c r="C102" s="159"/>
      <c r="D102" s="157"/>
    </row>
    <row r="103" spans="1:4" s="27" customFormat="1" ht="21">
      <c r="A103" s="129"/>
      <c r="B103" s="79" t="s">
        <v>3</v>
      </c>
      <c r="C103" s="148" t="s">
        <v>179</v>
      </c>
      <c r="D103" s="149" t="s">
        <v>180</v>
      </c>
    </row>
    <row r="104" spans="1:4" s="27" customFormat="1" ht="21">
      <c r="A104" s="131" t="s">
        <v>336</v>
      </c>
      <c r="B104" s="134" t="s">
        <v>337</v>
      </c>
      <c r="C104" s="132">
        <v>0</v>
      </c>
      <c r="D104" s="133">
        <v>0</v>
      </c>
    </row>
    <row r="105" spans="1:4" s="27" customFormat="1" ht="21">
      <c r="A105" s="131" t="s">
        <v>338</v>
      </c>
      <c r="B105" s="134" t="s">
        <v>339</v>
      </c>
      <c r="C105" s="132">
        <v>0</v>
      </c>
      <c r="D105" s="133">
        <v>0</v>
      </c>
    </row>
    <row r="106" spans="1:4" s="27" customFormat="1" ht="21">
      <c r="A106" s="83" t="s">
        <v>340</v>
      </c>
      <c r="B106" s="134"/>
      <c r="C106" s="150">
        <f>SUM(C100:C105)</f>
        <v>8000000</v>
      </c>
      <c r="D106" s="138">
        <f>SUM(D101:D105)</f>
        <v>6314569</v>
      </c>
    </row>
    <row r="107" spans="1:4" s="27" customFormat="1" ht="21">
      <c r="A107" s="83" t="s">
        <v>341</v>
      </c>
      <c r="B107" s="134"/>
      <c r="C107" s="132"/>
      <c r="D107" s="133"/>
    </row>
    <row r="108" spans="1:4" s="27" customFormat="1" ht="21">
      <c r="A108" s="83" t="s">
        <v>342</v>
      </c>
      <c r="B108" s="134" t="s">
        <v>125</v>
      </c>
      <c r="C108" s="132"/>
      <c r="D108" s="133"/>
    </row>
    <row r="109" spans="1:4" s="27" customFormat="1" ht="21">
      <c r="A109" s="131" t="s">
        <v>343</v>
      </c>
      <c r="B109" s="134" t="s">
        <v>344</v>
      </c>
      <c r="C109" s="132">
        <v>0</v>
      </c>
      <c r="D109" s="133">
        <v>0</v>
      </c>
    </row>
    <row r="110" spans="1:4" s="27" customFormat="1" ht="21">
      <c r="A110" s="131" t="s">
        <v>345</v>
      </c>
      <c r="B110" s="151">
        <v>3002</v>
      </c>
      <c r="C110" s="132">
        <v>0</v>
      </c>
      <c r="D110" s="133">
        <v>0</v>
      </c>
    </row>
    <row r="111" spans="1:4" s="27" customFormat="1" ht="21">
      <c r="A111" s="131" t="s">
        <v>346</v>
      </c>
      <c r="B111" s="151">
        <v>3003</v>
      </c>
      <c r="C111" s="132">
        <v>0</v>
      </c>
      <c r="D111" s="133">
        <v>420000</v>
      </c>
    </row>
    <row r="112" spans="1:4" s="27" customFormat="1" ht="21">
      <c r="A112" s="131" t="s">
        <v>347</v>
      </c>
      <c r="B112" s="151">
        <v>3004</v>
      </c>
      <c r="C112" s="132">
        <v>0</v>
      </c>
      <c r="D112" s="133">
        <v>10000</v>
      </c>
    </row>
    <row r="113" spans="1:4" s="27" customFormat="1" ht="21">
      <c r="A113" s="131" t="s">
        <v>348</v>
      </c>
      <c r="B113" s="151">
        <v>3005</v>
      </c>
      <c r="C113" s="132">
        <v>0</v>
      </c>
      <c r="D113" s="133">
        <v>142500</v>
      </c>
    </row>
    <row r="114" spans="1:4" s="27" customFormat="1" ht="21">
      <c r="A114" s="131" t="s">
        <v>349</v>
      </c>
      <c r="B114" s="151"/>
      <c r="C114" s="132"/>
      <c r="D114" s="133"/>
    </row>
    <row r="115" spans="1:4" s="27" customFormat="1" ht="21">
      <c r="A115" s="131" t="s">
        <v>350</v>
      </c>
      <c r="B115" s="151">
        <v>3006</v>
      </c>
      <c r="C115" s="132">
        <v>0</v>
      </c>
      <c r="D115" s="133">
        <v>1418178</v>
      </c>
    </row>
    <row r="116" spans="1:4" s="27" customFormat="1" ht="21">
      <c r="A116" s="131" t="s">
        <v>351</v>
      </c>
      <c r="B116" s="151">
        <v>3007</v>
      </c>
      <c r="C116" s="132">
        <v>0</v>
      </c>
      <c r="D116" s="133">
        <v>30000</v>
      </c>
    </row>
    <row r="117" spans="1:4" s="27" customFormat="1" ht="21">
      <c r="A117" s="131" t="s">
        <v>352</v>
      </c>
      <c r="B117" s="151">
        <v>3008</v>
      </c>
      <c r="C117" s="132">
        <v>0</v>
      </c>
      <c r="D117" s="133">
        <v>996000</v>
      </c>
    </row>
    <row r="118" spans="1:4" s="27" customFormat="1" ht="21">
      <c r="A118" s="131" t="s">
        <v>353</v>
      </c>
      <c r="B118" s="151">
        <v>3009</v>
      </c>
      <c r="C118" s="132">
        <v>0</v>
      </c>
      <c r="D118" s="133">
        <v>120900</v>
      </c>
    </row>
    <row r="119" spans="1:4" s="27" customFormat="1" ht="21">
      <c r="A119" s="86" t="s">
        <v>330</v>
      </c>
      <c r="B119" s="160"/>
      <c r="C119" s="150">
        <v>0</v>
      </c>
      <c r="D119" s="138">
        <f>SUM(D109:D118)</f>
        <v>3137578</v>
      </c>
    </row>
    <row r="120" spans="1:4" ht="23.25">
      <c r="A120" s="161" t="s">
        <v>354</v>
      </c>
      <c r="B120" s="162"/>
      <c r="C120" s="163">
        <f>C13+C51+C58+C74+C98+C106</f>
        <v>14700000</v>
      </c>
      <c r="D120" s="164">
        <f>D13+D51+D58+D64+D74+D77+D98+D106</f>
        <v>12995885.39</v>
      </c>
    </row>
    <row r="123" spans="1:4" ht="23.25">
      <c r="A123" s="165" t="s">
        <v>53</v>
      </c>
      <c r="B123" s="165"/>
      <c r="C123" s="165"/>
      <c r="D123" s="165"/>
    </row>
    <row r="124" spans="1:4" ht="23.25">
      <c r="A124" s="165" t="s">
        <v>70</v>
      </c>
      <c r="B124" s="165"/>
      <c r="C124" s="165"/>
      <c r="D124" s="165"/>
    </row>
    <row r="125" spans="1:6" ht="23.25">
      <c r="A125" s="27"/>
      <c r="B125" s="27"/>
      <c r="C125" s="27"/>
      <c r="D125" s="27"/>
      <c r="E125" s="166"/>
      <c r="F125" s="166"/>
    </row>
    <row r="126" spans="1:6" ht="23.25">
      <c r="A126" s="27" t="s">
        <v>355</v>
      </c>
      <c r="B126" s="27"/>
      <c r="C126" s="27"/>
      <c r="D126" s="27"/>
      <c r="E126" s="166"/>
      <c r="F126" s="166"/>
    </row>
    <row r="127" spans="1:6" ht="23.25">
      <c r="A127" s="27" t="s">
        <v>356</v>
      </c>
      <c r="B127" s="27"/>
      <c r="C127" s="27"/>
      <c r="D127" s="27"/>
      <c r="E127" s="27"/>
      <c r="F127" s="27"/>
    </row>
    <row r="128" spans="1:6" ht="23.25">
      <c r="A128" s="27"/>
      <c r="B128" s="27"/>
      <c r="C128" s="27"/>
      <c r="D128" s="27"/>
      <c r="E128" s="27"/>
      <c r="F128" s="27"/>
    </row>
    <row r="129" spans="1:6" ht="23.25">
      <c r="A129" s="27"/>
      <c r="B129" s="27"/>
      <c r="C129" s="27"/>
      <c r="D129" s="27"/>
      <c r="E129" s="27"/>
      <c r="F129" s="27"/>
    </row>
    <row r="131" ht="23.25">
      <c r="C131" s="167"/>
    </row>
  </sheetData>
  <mergeCells count="3">
    <mergeCell ref="A3:D3"/>
    <mergeCell ref="A123:D123"/>
    <mergeCell ref="A124:D124"/>
  </mergeCells>
  <printOptions/>
  <pageMargins left="0.49" right="0.41" top="1.06" bottom="0.8" header="0.8" footer="0.5"/>
  <pageSetup horizontalDpi="600" verticalDpi="600" orientation="portrait" paperSize="9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</dc:creator>
  <cp:keywords/>
  <dc:description/>
  <cp:lastModifiedBy>Controlwizard@Hotmail.com</cp:lastModifiedBy>
  <cp:lastPrinted>2002-01-14T19:09:12Z</cp:lastPrinted>
  <dcterms:created xsi:type="dcterms:W3CDTF">2008-11-12T05:56:44Z</dcterms:created>
  <dcterms:modified xsi:type="dcterms:W3CDTF">2002-01-19T17:44:59Z</dcterms:modified>
  <cp:category/>
  <cp:version/>
  <cp:contentType/>
  <cp:contentStatus/>
</cp:coreProperties>
</file>